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ilgungsplan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TT.MM.JJJJ"/>
    <numFmt numFmtId="165" formatCode="#.##0,00 &quot;€&quot;"/>
    <numFmt numFmtId="166" formatCode="0,00%"/>
  </numFmts>
  <fonts count="7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color rgb="001F2937"/>
      <sz val="10"/>
    </font>
    <font>
      <name val="Calibri"/>
      <b val="1"/>
      <color rgb="002E3A47"/>
      <sz val="11"/>
    </font>
    <font>
      <b val="1"/>
      <color rgb="002E3A47"/>
    </font>
    <font>
      <name val="Calibri"/>
      <b val="1"/>
      <color rgb="00FFFFFF"/>
      <sz val="11"/>
    </font>
    <font>
      <name val="Calibri"/>
      <b val="1"/>
      <color rgb="0022C55E"/>
      <sz val="10"/>
    </font>
  </fonts>
  <fills count="7">
    <fill>
      <patternFill/>
    </fill>
    <fill>
      <patternFill patternType="gray125"/>
    </fill>
    <fill>
      <patternFill patternType="solid">
        <fgColor rgb="00D4A017"/>
      </patternFill>
    </fill>
    <fill>
      <patternFill patternType="solid">
        <fgColor rgb="00FFFBEB"/>
      </patternFill>
    </fill>
    <fill>
      <patternFill patternType="solid">
        <fgColor rgb="002E3A47"/>
      </patternFill>
    </fill>
    <fill>
      <patternFill patternType="solid">
        <fgColor rgb="00F0FDF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164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2" fillId="0" borderId="1" pivotButton="0" quotePrefix="0" xfId="0"/>
    <xf numFmtId="165" fontId="0" fillId="3" borderId="1" pivotButton="0" quotePrefix="0" xfId="0"/>
    <xf numFmtId="166" fontId="0" fillId="3" borderId="1" pivotButton="0" quotePrefix="0" xfId="0"/>
    <xf numFmtId="0" fontId="0" fillId="3" borderId="1" pivotButton="0" quotePrefix="0" xfId="0"/>
    <xf numFmtId="165" fontId="4" fillId="0" borderId="1" pivotButton="0" quotePrefix="0" xfId="0"/>
    <xf numFmtId="0" fontId="5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/>
    </xf>
    <xf numFmtId="0" fontId="2" fillId="6" borderId="1" applyAlignment="1" pivotButton="0" quotePrefix="0" xfId="0">
      <alignment horizontal="center" vertical="center"/>
    </xf>
    <xf numFmtId="165" fontId="2" fillId="6" borderId="1" applyAlignment="1" pivotButton="0" quotePrefix="0" xfId="0">
      <alignment horizontal="right"/>
    </xf>
    <xf numFmtId="0" fontId="3" fillId="2" borderId="1" pivotButton="0" quotePrefix="0" xfId="0"/>
    <xf numFmtId="165" fontId="3" fillId="2" borderId="1" applyAlignment="1" pivotButton="0" quotePrefix="0" xfId="0">
      <alignment horizontal="right"/>
    </xf>
    <xf numFmtId="165" fontId="6" fillId="0" borderId="0" pivotButton="0" quotePrefix="0" xfId="0"/>
    <xf numFmtId="0" fontId="1" fillId="0" borderId="0" pivotButton="0" quotePrefix="0" xfId="0"/>
    <xf numFmtId="0" fontId="2" fillId="5" borderId="1" pivotButton="0" quotePrefix="0" xfId="0"/>
    <xf numFmtId="165" fontId="4" fillId="5" borderId="1" applyAlignment="1" pivotButton="0" quotePrefix="0" xfId="0">
      <alignment horizontal="right"/>
    </xf>
    <xf numFmtId="0" fontId="2" fillId="6" borderId="1" pivotButton="0" quotePrefix="0" xfId="0"/>
    <xf numFmtId="166" fontId="4" fillId="6" borderId="1" applyAlignment="1" pivotButton="0" quotePrefix="0" xfId="0">
      <alignment horizontal="right"/>
    </xf>
    <xf numFmtId="1" fontId="4" fillId="5" borderId="1" applyAlignment="1" pivotButton="0" quotePrefix="0" xfId="0">
      <alignment horizontal="right"/>
    </xf>
    <xf numFmtId="165" fontId="4" fillId="6" borderId="1" applyAlignment="1" pivotButton="0" quotePrefix="0" xfId="0">
      <alignment horizontal="right"/>
    </xf>
    <xf numFmtId="166" fontId="4" fillId="5" borderId="1" applyAlignment="1" pivotButton="0" quotePrefix="0" xfId="0">
      <alignment horizontal="right"/>
    </xf>
    <xf numFmtId="0" fontId="5" fillId="4" borderId="1" pivotButton="0" quotePrefix="0" xfId="0"/>
    <xf numFmtId="165" fontId="0" fillId="0" borderId="1" applyAlignment="1" pivotButton="0" quotePrefix="0" xfId="0">
      <alignment horizontal="right"/>
    </xf>
    <xf numFmtId="0" fontId="0" fillId="0" borderId="1" pivotButton="0" quotePrefix="0" xfId="0"/>
    <xf numFmtId="0" fontId="4" fillId="0" borderId="1" applyAlignment="1" pivotButton="0" quotePrefix="0" xfId="0">
      <alignment vertical="top"/>
    </xf>
    <xf numFmtId="0" fontId="2" fillId="0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Restschuldverlauf über die Laufzeit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'Dashboard'!B12</f>
            </strRef>
          </tx>
          <spPr>
            <a:ln xmlns:a="http://schemas.openxmlformats.org/drawingml/2006/main" w="25000">
              <a:solidFill>
                <a:srgbClr val="2E3A47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'Dashboard'!$A$13:$A$22</f>
            </numRef>
          </cat>
          <val>
            <numRef>
              <f>'Dashboard'!$B$13:$B$22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Restschuld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Zins- und Tilgungsanteil pro Jahr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'Dashboard'!C12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'Dashboard'!$C$13:$C$22</f>
            </numRef>
          </val>
        </ser>
        <ser>
          <idx val="1"/>
          <order val="1"/>
          <tx>
            <strRef>
              <f>'Dashboard'!D12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'Dashboard'!$A$13:$A$22</f>
            </numRef>
          </cat>
          <val>
            <numRef>
              <f>'Dashboard'!$D$13:$D$22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Jahr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Gesamtzinsen vs. Gesamttilgung</a:t>
            </a:r>
          </a:p>
        </rich>
      </tx>
    </title>
    <plotArea>
      <pieChart>
        <varyColors val="1"/>
        <ser>
          <idx val="0"/>
          <order val="0"/>
          <tx>
            <strRef>
              <f>'Dashboard'!B25</f>
            </strRef>
          </tx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'Dashboard'!$A$26:$A$27</f>
            </numRef>
          </cat>
          <val>
            <numRef>
              <f>'Dashboard'!$B$26:$B$27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17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16" customWidth="1" min="3" max="3"/>
    <col width="16" customWidth="1" min="4" max="4"/>
    <col width="16" customWidth="1" min="5" max="5"/>
    <col width="20" customWidth="1" min="6" max="6"/>
    <col width="16" customWidth="1" min="7" max="7"/>
    <col width="16" customWidth="1" min="8" max="8"/>
  </cols>
  <sheetData>
    <row r="1" ht="28" customHeight="1">
      <c r="A1" s="1" t="inlineStr">
        <is>
          <t>Amortisationsrechnung – Tilgungsplan</t>
        </is>
      </c>
    </row>
    <row r="2">
      <c r="A2" s="2" t="inlineStr">
        <is>
          <t>Erstellt am:</t>
        </is>
      </c>
      <c r="B2" s="3" t="inlineStr">
        <is>
          <t>21.07.2026</t>
        </is>
      </c>
    </row>
    <row r="4">
      <c r="A4" s="4" t="inlineStr">
        <is>
          <t>Darlehensparameter</t>
        </is>
      </c>
    </row>
    <row r="5">
      <c r="A5" s="5" t="inlineStr">
        <is>
          <t>Darlehensbetrag</t>
        </is>
      </c>
      <c r="B5" s="6" t="n">
        <v>250000</v>
      </c>
    </row>
    <row r="6">
      <c r="A6" s="5" t="inlineStr">
        <is>
          <t>Sollzinssatz p.a.</t>
        </is>
      </c>
      <c r="B6" s="7" t="n">
        <v>0.035</v>
      </c>
    </row>
    <row r="7">
      <c r="A7" s="5" t="inlineStr">
        <is>
          <t>Laufzeit (Jahre)</t>
        </is>
      </c>
      <c r="B7" s="8" t="n">
        <v>10</v>
      </c>
    </row>
    <row r="8">
      <c r="A8" s="5" t="inlineStr">
        <is>
          <t>Jährliche Annuität (berechnet)</t>
        </is>
      </c>
      <c r="B8" s="9">
        <f>PMT(B6,B7,-B5)</f>
        <v/>
      </c>
    </row>
    <row r="10">
      <c r="A10" s="10" t="inlineStr">
        <is>
          <t>Jahr</t>
        </is>
      </c>
      <c r="B10" s="10" t="inlineStr">
        <is>
          <t>Restschuld Jahresbeginn</t>
        </is>
      </c>
      <c r="C10" s="10" t="inlineStr">
        <is>
          <t>Annuität</t>
        </is>
      </c>
      <c r="D10" s="10" t="inlineStr">
        <is>
          <t>Zinsanteil</t>
        </is>
      </c>
      <c r="E10" s="10" t="inlineStr">
        <is>
          <t>Tilgungsanteil</t>
        </is>
      </c>
      <c r="F10" s="10" t="inlineStr">
        <is>
          <t>Restschuld Jahresende</t>
        </is>
      </c>
      <c r="G10" s="10" t="inlineStr">
        <is>
          <t>Kum. Tilgung</t>
        </is>
      </c>
      <c r="H10" s="10" t="inlineStr">
        <is>
          <t>Kum. Zinsen</t>
        </is>
      </c>
    </row>
    <row r="11">
      <c r="A11" s="11" t="n">
        <v>1</v>
      </c>
      <c r="B11" s="12">
        <f>$B$5</f>
        <v/>
      </c>
      <c r="C11" s="12">
        <f>$B$8</f>
        <v/>
      </c>
      <c r="D11" s="12">
        <f>B11*$B$6</f>
        <v/>
      </c>
      <c r="E11" s="12">
        <f>C11-D11</f>
        <v/>
      </c>
      <c r="F11" s="12">
        <f>MAX(0,B11-E11)</f>
        <v/>
      </c>
      <c r="G11" s="12">
        <f>E11</f>
        <v/>
      </c>
      <c r="H11" s="12">
        <f>D11</f>
        <v/>
      </c>
    </row>
    <row r="12">
      <c r="A12" s="13" t="n">
        <v>2</v>
      </c>
      <c r="B12" s="14">
        <f>F11</f>
        <v/>
      </c>
      <c r="C12" s="14">
        <f>$B$8</f>
        <v/>
      </c>
      <c r="D12" s="14">
        <f>B12*$B$6</f>
        <v/>
      </c>
      <c r="E12" s="14">
        <f>C12-D12</f>
        <v/>
      </c>
      <c r="F12" s="14">
        <f>MAX(0,B12-E12)</f>
        <v/>
      </c>
      <c r="G12" s="14">
        <f>G11+E12</f>
        <v/>
      </c>
      <c r="H12" s="14">
        <f>H11+D12</f>
        <v/>
      </c>
    </row>
    <row r="13">
      <c r="A13" s="11" t="n">
        <v>3</v>
      </c>
      <c r="B13" s="12">
        <f>F12</f>
        <v/>
      </c>
      <c r="C13" s="12">
        <f>$B$8</f>
        <v/>
      </c>
      <c r="D13" s="12">
        <f>B13*$B$6</f>
        <v/>
      </c>
      <c r="E13" s="12">
        <f>C13-D13</f>
        <v/>
      </c>
      <c r="F13" s="12">
        <f>MAX(0,B13-E13)</f>
        <v/>
      </c>
      <c r="G13" s="12">
        <f>G12+E13</f>
        <v/>
      </c>
      <c r="H13" s="12">
        <f>H12+D13</f>
        <v/>
      </c>
    </row>
    <row r="14">
      <c r="A14" s="13" t="n">
        <v>4</v>
      </c>
      <c r="B14" s="14">
        <f>F13</f>
        <v/>
      </c>
      <c r="C14" s="14">
        <f>$B$8</f>
        <v/>
      </c>
      <c r="D14" s="14">
        <f>B14*$B$6</f>
        <v/>
      </c>
      <c r="E14" s="14">
        <f>C14-D14</f>
        <v/>
      </c>
      <c r="F14" s="14">
        <f>MAX(0,B14-E14)</f>
        <v/>
      </c>
      <c r="G14" s="14">
        <f>G13+E14</f>
        <v/>
      </c>
      <c r="H14" s="14">
        <f>H13+D14</f>
        <v/>
      </c>
    </row>
    <row r="15">
      <c r="A15" s="11" t="n">
        <v>5</v>
      </c>
      <c r="B15" s="12">
        <f>F14</f>
        <v/>
      </c>
      <c r="C15" s="12">
        <f>$B$8</f>
        <v/>
      </c>
      <c r="D15" s="12">
        <f>B15*$B$6</f>
        <v/>
      </c>
      <c r="E15" s="12">
        <f>C15-D15</f>
        <v/>
      </c>
      <c r="F15" s="12">
        <f>MAX(0,B15-E15)</f>
        <v/>
      </c>
      <c r="G15" s="12">
        <f>G14+E15</f>
        <v/>
      </c>
      <c r="H15" s="12">
        <f>H14+D15</f>
        <v/>
      </c>
    </row>
    <row r="16">
      <c r="A16" s="13" t="n">
        <v>6</v>
      </c>
      <c r="B16" s="14">
        <f>F15</f>
        <v/>
      </c>
      <c r="C16" s="14">
        <f>$B$8</f>
        <v/>
      </c>
      <c r="D16" s="14">
        <f>B16*$B$6</f>
        <v/>
      </c>
      <c r="E16" s="14">
        <f>C16-D16</f>
        <v/>
      </c>
      <c r="F16" s="14">
        <f>MAX(0,B16-E16)</f>
        <v/>
      </c>
      <c r="G16" s="14">
        <f>G15+E16</f>
        <v/>
      </c>
      <c r="H16" s="14">
        <f>H15+D16</f>
        <v/>
      </c>
    </row>
    <row r="17">
      <c r="A17" s="11" t="n">
        <v>7</v>
      </c>
      <c r="B17" s="12">
        <f>F16</f>
        <v/>
      </c>
      <c r="C17" s="12">
        <f>$B$8</f>
        <v/>
      </c>
      <c r="D17" s="12">
        <f>B17*$B$6</f>
        <v/>
      </c>
      <c r="E17" s="12">
        <f>C17-D17</f>
        <v/>
      </c>
      <c r="F17" s="12">
        <f>MAX(0,B17-E17)</f>
        <v/>
      </c>
      <c r="G17" s="12">
        <f>G16+E17</f>
        <v/>
      </c>
      <c r="H17" s="12">
        <f>H16+D17</f>
        <v/>
      </c>
    </row>
    <row r="18">
      <c r="A18" s="13" t="n">
        <v>8</v>
      </c>
      <c r="B18" s="14">
        <f>F17</f>
        <v/>
      </c>
      <c r="C18" s="14">
        <f>$B$8</f>
        <v/>
      </c>
      <c r="D18" s="14">
        <f>B18*$B$6</f>
        <v/>
      </c>
      <c r="E18" s="14">
        <f>C18-D18</f>
        <v/>
      </c>
      <c r="F18" s="14">
        <f>MAX(0,B18-E18)</f>
        <v/>
      </c>
      <c r="G18" s="14">
        <f>G17+E18</f>
        <v/>
      </c>
      <c r="H18" s="14">
        <f>H17+D18</f>
        <v/>
      </c>
    </row>
    <row r="19">
      <c r="A19" s="11" t="n">
        <v>9</v>
      </c>
      <c r="B19" s="12">
        <f>F18</f>
        <v/>
      </c>
      <c r="C19" s="12">
        <f>$B$8</f>
        <v/>
      </c>
      <c r="D19" s="12">
        <f>B19*$B$6</f>
        <v/>
      </c>
      <c r="E19" s="12">
        <f>C19-D19</f>
        <v/>
      </c>
      <c r="F19" s="12">
        <f>MAX(0,B19-E19)</f>
        <v/>
      </c>
      <c r="G19" s="12">
        <f>G18+E19</f>
        <v/>
      </c>
      <c r="H19" s="12">
        <f>H18+D19</f>
        <v/>
      </c>
    </row>
    <row r="20">
      <c r="A20" s="13" t="n">
        <v>10</v>
      </c>
      <c r="B20" s="14">
        <f>F19</f>
        <v/>
      </c>
      <c r="C20" s="14">
        <f>$B$8</f>
        <v/>
      </c>
      <c r="D20" s="14">
        <f>B20*$B$6</f>
        <v/>
      </c>
      <c r="E20" s="14">
        <f>C20-D20</f>
        <v/>
      </c>
      <c r="F20" s="14">
        <f>MAX(0,B20-E20)</f>
        <v/>
      </c>
      <c r="G20" s="14">
        <f>G19+E20</f>
        <v/>
      </c>
      <c r="H20" s="14">
        <f>H19+D20</f>
        <v/>
      </c>
    </row>
    <row r="21">
      <c r="A21" s="4" t="inlineStr">
        <is>
          <t>Summe</t>
        </is>
      </c>
      <c r="B21" s="15" t="inlineStr"/>
      <c r="C21" s="16">
        <f>SUM(C11:C20)</f>
        <v/>
      </c>
      <c r="D21" s="16">
        <f>SUM(D11:D20)</f>
        <v/>
      </c>
      <c r="E21" s="16">
        <f>SUM(E11:E20)</f>
        <v/>
      </c>
      <c r="F21" s="16">
        <f>F20</f>
        <v/>
      </c>
      <c r="G21" s="16">
        <f>G20</f>
        <v/>
      </c>
      <c r="H21" s="16">
        <f>H20</f>
        <v/>
      </c>
    </row>
    <row r="23">
      <c r="A23" s="2" t="inlineStr">
        <is>
          <t>Kontrolle: Restschuld am Laufzeitende</t>
        </is>
      </c>
      <c r="B23" s="17">
        <f>IFERROR(F20,0)</f>
        <v/>
      </c>
    </row>
  </sheetData>
  <mergeCells count="2">
    <mergeCell ref="A1:H1"/>
    <mergeCell ref="A4:B4"/>
  </mergeCells>
  <conditionalFormatting sqref="F11:F20">
    <cfRule type="expression" priority="1" dxfId="0" stopIfTrue="0">
      <formula>F11=0</formula>
    </cfRule>
  </conditionalFormatting>
  <conditionalFormatting sqref="D11:D20">
    <cfRule type="expression" priority="2" dxfId="1" stopIfTrue="0">
      <formula>D11&gt;E11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4" customWidth="1" min="3" max="3"/>
    <col width="14" customWidth="1" min="4" max="4"/>
    <col width="14" customWidth="1" min="5" max="5"/>
    <col width="14" customWidth="1" min="6" max="6"/>
  </cols>
  <sheetData>
    <row r="1" ht="28" customHeight="1">
      <c r="A1" s="18" t="inlineStr">
        <is>
          <t>Dashboard – Kennzahlen Amortisation</t>
        </is>
      </c>
    </row>
    <row r="2">
      <c r="A2" s="10" t="inlineStr">
        <is>
          <t>Kennzahl</t>
        </is>
      </c>
      <c r="B2" s="10" t="inlineStr">
        <is>
          <t>Wert</t>
        </is>
      </c>
    </row>
    <row r="3">
      <c r="A3" s="19" t="inlineStr">
        <is>
          <t>Darlehensbetrag</t>
        </is>
      </c>
      <c r="B3" s="20">
        <f>Tilgungsplan!B5</f>
        <v/>
      </c>
    </row>
    <row r="4">
      <c r="A4" s="21" t="inlineStr">
        <is>
          <t>Sollzinssatz p.a.</t>
        </is>
      </c>
      <c r="B4" s="22">
        <f>Tilgungsplan!B6</f>
        <v/>
      </c>
    </row>
    <row r="5">
      <c r="A5" s="19" t="inlineStr">
        <is>
          <t>Laufzeit (Jahre)</t>
        </is>
      </c>
      <c r="B5" s="23">
        <f>Tilgungsplan!B7</f>
        <v/>
      </c>
    </row>
    <row r="6">
      <c r="A6" s="21" t="inlineStr">
        <is>
          <t>Jährliche Annuität</t>
        </is>
      </c>
      <c r="B6" s="24">
        <f>Tilgungsplan!B8</f>
        <v/>
      </c>
    </row>
    <row r="7">
      <c r="A7" s="19" t="inlineStr">
        <is>
          <t>Gesamtzinsen (Laufzeit)</t>
        </is>
      </c>
      <c r="B7" s="20">
        <f>Tilgungsplan!H20</f>
        <v/>
      </c>
    </row>
    <row r="8">
      <c r="A8" s="21" t="inlineStr">
        <is>
          <t>Gesamttilgung (Laufzeit)</t>
        </is>
      </c>
      <c r="B8" s="24">
        <f>Tilgungsplan!G20</f>
        <v/>
      </c>
    </row>
    <row r="9">
      <c r="A9" s="19" t="inlineStr">
        <is>
          <t>Zinsanteil an Gesamtzahlung</t>
        </is>
      </c>
      <c r="B9" s="25">
        <f>IFERROR(Tilgungsplan!H20/(Tilgungsplan!H20+Tilgungsplan!G20),0)</f>
        <v/>
      </c>
    </row>
    <row r="12">
      <c r="A12" s="10" t="inlineStr">
        <is>
          <t>Jahr</t>
        </is>
      </c>
      <c r="B12" s="10" t="inlineStr">
        <is>
          <t>Restschuld Jahresende</t>
        </is>
      </c>
      <c r="C12" s="10" t="inlineStr">
        <is>
          <t>Zinsanteil</t>
        </is>
      </c>
      <c r="D12" s="10" t="inlineStr">
        <is>
          <t>Tilgungsanteil</t>
        </is>
      </c>
    </row>
    <row r="13">
      <c r="A13" s="11">
        <f>Tilgungsplan!A11</f>
        <v/>
      </c>
      <c r="B13" s="12">
        <f>Tilgungsplan!F11</f>
        <v/>
      </c>
      <c r="C13" s="12">
        <f>Tilgungsplan!D11</f>
        <v/>
      </c>
      <c r="D13" s="12">
        <f>Tilgungsplan!E11</f>
        <v/>
      </c>
    </row>
    <row r="14">
      <c r="A14" s="13">
        <f>Tilgungsplan!A12</f>
        <v/>
      </c>
      <c r="B14" s="14">
        <f>Tilgungsplan!F12</f>
        <v/>
      </c>
      <c r="C14" s="14">
        <f>Tilgungsplan!D12</f>
        <v/>
      </c>
      <c r="D14" s="14">
        <f>Tilgungsplan!E12</f>
        <v/>
      </c>
    </row>
    <row r="15">
      <c r="A15" s="11">
        <f>Tilgungsplan!A13</f>
        <v/>
      </c>
      <c r="B15" s="12">
        <f>Tilgungsplan!F13</f>
        <v/>
      </c>
      <c r="C15" s="12">
        <f>Tilgungsplan!D13</f>
        <v/>
      </c>
      <c r="D15" s="12">
        <f>Tilgungsplan!E13</f>
        <v/>
      </c>
    </row>
    <row r="16">
      <c r="A16" s="13">
        <f>Tilgungsplan!A14</f>
        <v/>
      </c>
      <c r="B16" s="14">
        <f>Tilgungsplan!F14</f>
        <v/>
      </c>
      <c r="C16" s="14">
        <f>Tilgungsplan!D14</f>
        <v/>
      </c>
      <c r="D16" s="14">
        <f>Tilgungsplan!E14</f>
        <v/>
      </c>
    </row>
    <row r="17">
      <c r="A17" s="11">
        <f>Tilgungsplan!A15</f>
        <v/>
      </c>
      <c r="B17" s="12">
        <f>Tilgungsplan!F15</f>
        <v/>
      </c>
      <c r="C17" s="12">
        <f>Tilgungsplan!D15</f>
        <v/>
      </c>
      <c r="D17" s="12">
        <f>Tilgungsplan!E15</f>
        <v/>
      </c>
    </row>
    <row r="18">
      <c r="A18" s="13">
        <f>Tilgungsplan!A16</f>
        <v/>
      </c>
      <c r="B18" s="14">
        <f>Tilgungsplan!F16</f>
        <v/>
      </c>
      <c r="C18" s="14">
        <f>Tilgungsplan!D16</f>
        <v/>
      </c>
      <c r="D18" s="14">
        <f>Tilgungsplan!E16</f>
        <v/>
      </c>
    </row>
    <row r="19">
      <c r="A19" s="11">
        <f>Tilgungsplan!A17</f>
        <v/>
      </c>
      <c r="B19" s="12">
        <f>Tilgungsplan!F17</f>
        <v/>
      </c>
      <c r="C19" s="12">
        <f>Tilgungsplan!D17</f>
        <v/>
      </c>
      <c r="D19" s="12">
        <f>Tilgungsplan!E17</f>
        <v/>
      </c>
    </row>
    <row r="20">
      <c r="A20" s="13">
        <f>Tilgungsplan!A18</f>
        <v/>
      </c>
      <c r="B20" s="14">
        <f>Tilgungsplan!F18</f>
        <v/>
      </c>
      <c r="C20" s="14">
        <f>Tilgungsplan!D18</f>
        <v/>
      </c>
      <c r="D20" s="14">
        <f>Tilgungsplan!E18</f>
        <v/>
      </c>
    </row>
    <row r="21">
      <c r="A21" s="11">
        <f>Tilgungsplan!A19</f>
        <v/>
      </c>
      <c r="B21" s="12">
        <f>Tilgungsplan!F19</f>
        <v/>
      </c>
      <c r="C21" s="12">
        <f>Tilgungsplan!D19</f>
        <v/>
      </c>
      <c r="D21" s="12">
        <f>Tilgungsplan!E19</f>
        <v/>
      </c>
    </row>
    <row r="22">
      <c r="A22" s="13">
        <f>Tilgungsplan!A20</f>
        <v/>
      </c>
      <c r="B22" s="14">
        <f>Tilgungsplan!F20</f>
        <v/>
      </c>
      <c r="C22" s="14">
        <f>Tilgungsplan!D20</f>
        <v/>
      </c>
      <c r="D22" s="14">
        <f>Tilgungsplan!E20</f>
        <v/>
      </c>
    </row>
    <row r="25">
      <c r="A25" s="26" t="inlineStr">
        <is>
          <t>Kategorie</t>
        </is>
      </c>
      <c r="B25" s="26" t="inlineStr">
        <is>
          <t>Betrag</t>
        </is>
      </c>
    </row>
    <row r="26">
      <c r="A26" s="5" t="inlineStr">
        <is>
          <t>Gesamtzinsen</t>
        </is>
      </c>
      <c r="B26" s="27">
        <f>Tilgungsplan!H20</f>
        <v/>
      </c>
    </row>
    <row r="27">
      <c r="A27" s="5" t="inlineStr">
        <is>
          <t>Gesamttilgung</t>
        </is>
      </c>
      <c r="B27" s="27">
        <f>Tilgungsplan!G20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24" customWidth="1" min="3" max="3"/>
    <col width="24" customWidth="1" min="4" max="4"/>
  </cols>
  <sheetData>
    <row r="1" ht="28" customHeight="1">
      <c r="A1" s="18" t="inlineStr">
        <is>
          <t>Hinweise zur Amortisationsrechnung</t>
        </is>
      </c>
    </row>
    <row r="3">
      <c r="A3" s="26" t="inlineStr">
        <is>
          <t>Blatt</t>
        </is>
      </c>
      <c r="B3" s="26" t="inlineStr">
        <is>
          <t>Beschreibung</t>
        </is>
      </c>
      <c r="C3" s="28" t="n"/>
      <c r="D3" s="28" t="n"/>
    </row>
    <row r="4" ht="70" customHeight="1">
      <c r="A4" s="29" t="inlineStr">
        <is>
          <t>Tilgungsplan</t>
        </is>
      </c>
      <c r="B4" s="30" t="inlineStr">
        <is>
          <t>Enthält die Darlehensparameter (Darlehensbetrag, Sollzinssatz, Laufzeit) im gelb hinterlegten Eingabebereich sowie den vollständigen Tilgungsplan mit Jahr, Restschuld zu Jahresbeginn, Annuität, Zins- und Tilgungsanteil, Restschuld zum Jahresende sowie kumulierter Tilgung und kumulierten Zinsen. Die Annuität wird automatisch mit der PMT-Funktion berechnet.</t>
        </is>
      </c>
      <c r="C4" s="28" t="n"/>
      <c r="D4" s="28" t="n"/>
    </row>
    <row r="5" ht="70" customHeight="1">
      <c r="A5" s="29" t="inlineStr">
        <is>
          <t>Dashboard</t>
        </is>
      </c>
      <c r="B5" s="30" t="inlineStr">
        <is>
          <t>Zeigt die wichtigsten Kennzahlen auf einen Blick (Darlehensbetrag, Zinssatz, Laufzeit, Gesamtzinsen, Gesamttilgung) sowie drei Diagramme: den Restschuldverlauf über die Laufzeit, die jährliche Aufteilung von Zins- und Tilgungsanteil und das Verhältnis von Gesamtzinsen zu Gesamttilgung.</t>
        </is>
      </c>
      <c r="C5" s="28" t="n"/>
      <c r="D5" s="28" t="n"/>
    </row>
    <row r="6" ht="70" customHeight="1">
      <c r="A6" s="29" t="inlineStr">
        <is>
          <t>Hinweise</t>
        </is>
      </c>
      <c r="B6" s="30" t="inlineStr">
        <is>
          <t>Diese Übersicht erklärt den Aufbau der Arbeitsmappe und gibt Tipps zur Anpassung.</t>
        </is>
      </c>
      <c r="C6" s="28" t="n"/>
      <c r="D6" s="28" t="n"/>
    </row>
    <row r="8">
      <c r="A8" s="4" t="inlineStr">
        <is>
          <t>Tipps zur Nutzung</t>
        </is>
      </c>
    </row>
    <row r="9" ht="30" customHeight="1">
      <c r="A9" s="31" t="inlineStr">
        <is>
          <t>• Passen Sie die gelb hinterlegten Eingabefelder (Darlehensbetrag, Zinssatz, Laufzeit) im Blatt Tilgungsplan an Ihre individuelle Finanzierung an – alle Formeln aktualisieren sich automatisch.</t>
        </is>
      </c>
    </row>
    <row r="10" ht="30" customHeight="1">
      <c r="A10" s="31" t="inlineStr">
        <is>
          <t>• Die Kontrollzeile im Tilgungsplan zeigt, ob die Restschuld am Ende der Laufzeit korrekt bei 0,00 € liegt.</t>
        </is>
      </c>
    </row>
    <row r="11" ht="30" customHeight="1">
      <c r="A11" s="31" t="inlineStr">
        <is>
          <t>• Bedingte Formatierung markiert Jahre, in denen der Zinsanteil den Tilgungsanteil übersteigt, sowie vollständig getilgte Perioden.</t>
        </is>
      </c>
    </row>
    <row r="12" ht="30" customHeight="1">
      <c r="A12" s="31" t="inlineStr">
        <is>
          <t>• Die Laufzeit lässt sich über die Anzahl der Zeilen im Tilgungsplan erweitern oder verkürzen; achten Sie dabei auf konsistente Formelbezüge.</t>
        </is>
      </c>
    </row>
    <row r="13" ht="30" customHeight="1">
      <c r="A13" s="31" t="inlineStr">
        <is>
          <t>• Alle Beträge sind in Euro mit deutschem Zahlenformat (1.234,56 €) formatiert.</t>
        </is>
      </c>
    </row>
  </sheetData>
  <mergeCells count="11">
    <mergeCell ref="A1:D1"/>
    <mergeCell ref="B3:D3"/>
    <mergeCell ref="B4:D4"/>
    <mergeCell ref="B5:D5"/>
    <mergeCell ref="B6:D6"/>
    <mergeCell ref="A8:D8"/>
    <mergeCell ref="A9:D9"/>
    <mergeCell ref="A10:D10"/>
    <mergeCell ref="A11:D11"/>
    <mergeCell ref="A12:D12"/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2026-07-21T16:47:21Z</dcterms:created>
  <dcterms:modified xmlns:dcterms="http://purl.org/dc/terms/" xmlns:xsi="http://www.w3.org/2001/XMLSchema-instance" xsi:type="dcterms:W3CDTF">2026-07-21T16:47:21Z</dcterms:modified>
</cp:coreProperties>
</file>