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nahmen &amp; Ausgaben" sheetId="1" state="visible" r:id="rId1"/>
    <sheet xmlns:r="http://schemas.openxmlformats.org/officeDocument/2006/relationships" name="Zusammenfassung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0.5"/>
    </font>
    <font>
      <name val="Calibri"/>
      <b val="1"/>
      <color rgb="0022C55E"/>
      <sz val="10.5"/>
    </font>
    <font>
      <name val="Calibri"/>
      <b val="1"/>
      <color rgb="00DC2626"/>
      <sz val="10.5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3" borderId="1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pivotButton="0" quotePrefix="0" xfId="0"/>
    <xf numFmtId="0" fontId="4" fillId="0" borderId="0" applyAlignment="1" pivotButton="0" quotePrefix="0" xfId="0">
      <alignment horizontal="right" vertical="center"/>
    </xf>
    <xf numFmtId="164" fontId="5" fillId="0" borderId="1" pivotButton="0" quotePrefix="0" xfId="0"/>
    <xf numFmtId="164" fontId="6" fillId="0" borderId="1" pivotButton="0" quotePrefix="0" xfId="0"/>
    <xf numFmtId="164" fontId="4" fillId="6" borderId="1" pivotButton="0" quotePrefix="0" xfId="0"/>
    <xf numFmtId="0" fontId="1" fillId="0" borderId="0" pivotButton="0" quotePrefix="0" xfId="0"/>
    <xf numFmtId="0" fontId="2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0" borderId="1" applyAlignment="1" pivotButton="0" quotePrefix="0" xfId="0">
      <alignment horizontal="left" vertical="center"/>
    </xf>
    <xf numFmtId="164" fontId="5" fillId="5" borderId="1" applyAlignment="1" pivotButton="0" quotePrefix="0" xfId="0">
      <alignment horizontal="center" vertical="center"/>
    </xf>
    <xf numFmtId="164" fontId="6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7" fillId="6" borderId="0" applyAlignment="1" pivotButton="0" quotePrefix="0" xfId="0">
      <alignment horizontal="left" vertical="center"/>
    </xf>
    <xf numFmtId="164" fontId="3" fillId="4" borderId="1" pivotButton="0" quotePrefix="0" xfId="0"/>
    <xf numFmtId="165" fontId="3" fillId="4" borderId="1" applyAlignment="1" pivotButton="0" quotePrefix="0" xfId="0">
      <alignment horizontal="center" vertical="center"/>
    </xf>
    <xf numFmtId="164" fontId="3" fillId="5" borderId="1" pivotButton="0" quotePrefix="0" xfId="0"/>
    <xf numFmtId="165" fontId="3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color rgb="0015803D"/>
      </font>
      <fill>
        <patternFill patternType="solid">
          <fgColor rgb="00DCFCE7"/>
          <bgColor rgb="00DCFCE7"/>
        </patternFill>
      </fill>
    </dxf>
    <dxf>
      <font>
        <color rgb="00B91C1C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Einnahmen und Ausgaben nach Kategorie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'Zusammenfassung'!C12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'Zusammenfassung'!$A$13:$A$22</f>
            </numRef>
          </cat>
          <val>
            <numRef>
              <f>'Zusammenfassung'!$C$13:$C$22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Ausgaben</a:t>
            </a:r>
          </a:p>
        </rich>
      </tx>
    </title>
    <plotArea>
      <pieChart>
        <varyColors val="1"/>
        <ser>
          <idx val="0"/>
          <order val="0"/>
          <tx>
            <strRef>
              <f>'Zusammenfassung'!C16</f>
            </strRef>
          </tx>
          <spPr>
            <a:ln xmlns:a="http://schemas.openxmlformats.org/drawingml/2006/main">
              <a:prstDash val="solid"/>
            </a:ln>
          </spPr>
          <cat>
            <numRef>
              <f>'Zusammenfassung'!$A$17:$A$22</f>
            </numRef>
          </cat>
          <val>
            <numRef>
              <f>'Zusammenfassung'!$C$17:$C$22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0" customWidth="1" min="3" max="3"/>
    <col width="30" customWidth="1" min="4" max="4"/>
    <col width="12" customWidth="1" min="5" max="5"/>
    <col width="14" customWidth="1" min="6" max="6"/>
    <col width="14" customWidth="1" min="7" max="7"/>
    <col width="28" customWidth="1" min="8" max="8"/>
  </cols>
  <sheetData>
    <row r="1" ht="28" customHeight="1">
      <c r="A1" s="1" t="inlineStr">
        <is>
          <t>Jahresabschluss Verein 2026 – Einnahmen &amp; Ausgaben</t>
        </is>
      </c>
    </row>
    <row r="3">
      <c r="A3" s="2" t="inlineStr">
        <is>
          <t>Nr.</t>
        </is>
      </c>
      <c r="B3" s="2" t="inlineStr">
        <is>
          <t>Datum</t>
        </is>
      </c>
      <c r="C3" s="2" t="inlineStr">
        <is>
          <t>Kategorie</t>
        </is>
      </c>
      <c r="D3" s="2" t="inlineStr">
        <is>
          <t>Beschreibung</t>
        </is>
      </c>
      <c r="E3" s="2" t="inlineStr">
        <is>
          <t>Typ</t>
        </is>
      </c>
      <c r="F3" s="2" t="inlineStr">
        <is>
          <t>Betrag</t>
        </is>
      </c>
      <c r="G3" s="2" t="inlineStr">
        <is>
          <t>Zahlungsart</t>
        </is>
      </c>
      <c r="H3" s="2" t="inlineStr">
        <is>
          <t>Kommentar</t>
        </is>
      </c>
    </row>
    <row r="4">
      <c r="A4" s="3" t="n">
        <v>1</v>
      </c>
      <c r="B4" s="3" t="inlineStr">
        <is>
          <t>15.01.2026</t>
        </is>
      </c>
      <c r="C4" s="4" t="inlineStr">
        <is>
          <t>Mitgliedsbeiträge</t>
        </is>
      </c>
      <c r="D4" s="4" t="inlineStr">
        <is>
          <t>Jahresbeiträge 2026</t>
        </is>
      </c>
      <c r="E4" s="3" t="inlineStr">
        <is>
          <t>Einnahme</t>
        </is>
      </c>
      <c r="F4" s="5" t="n">
        <v>12500</v>
      </c>
      <c r="G4" s="3" t="inlineStr">
        <is>
          <t>Überweisung</t>
        </is>
      </c>
      <c r="H4" s="4" t="inlineStr">
        <is>
          <t>Sammeleinzug Mitglieder</t>
        </is>
      </c>
    </row>
    <row r="5">
      <c r="A5" s="6" t="n">
        <v>2</v>
      </c>
      <c r="B5" s="6" t="inlineStr">
        <is>
          <t>02.02.2026</t>
        </is>
      </c>
      <c r="C5" s="7" t="inlineStr">
        <is>
          <t>Spenden</t>
        </is>
      </c>
      <c r="D5" s="7" t="inlineStr">
        <is>
          <t>Spende Sponsor Müller GmbH</t>
        </is>
      </c>
      <c r="E5" s="6" t="inlineStr">
        <is>
          <t>Einnahme</t>
        </is>
      </c>
      <c r="F5" s="5" t="n">
        <v>3000</v>
      </c>
      <c r="G5" s="6" t="inlineStr">
        <is>
          <t>Überweisung</t>
        </is>
      </c>
      <c r="H5" s="7" t="inlineStr">
        <is>
          <t>Sponsoring</t>
        </is>
      </c>
    </row>
    <row r="6">
      <c r="A6" s="3" t="n">
        <v>3</v>
      </c>
      <c r="B6" s="3" t="inlineStr">
        <is>
          <t>20.03.2026</t>
        </is>
      </c>
      <c r="C6" s="4" t="inlineStr">
        <is>
          <t>Veranstaltungen</t>
        </is>
      </c>
      <c r="D6" s="4" t="inlineStr">
        <is>
          <t>Vereinsfest Einnahmen</t>
        </is>
      </c>
      <c r="E6" s="3" t="inlineStr">
        <is>
          <t>Einnahme</t>
        </is>
      </c>
      <c r="F6" s="5" t="n">
        <v>4200</v>
      </c>
      <c r="G6" s="3" t="inlineStr">
        <is>
          <t>Bar</t>
        </is>
      </c>
      <c r="H6" s="4" t="inlineStr">
        <is>
          <t>Eintritt &amp; Verkauf</t>
        </is>
      </c>
    </row>
    <row r="7">
      <c r="A7" s="6" t="n">
        <v>4</v>
      </c>
      <c r="B7" s="6" t="inlineStr">
        <is>
          <t>05.04.2026</t>
        </is>
      </c>
      <c r="C7" s="7" t="inlineStr">
        <is>
          <t>Zuschüsse</t>
        </is>
      </c>
      <c r="D7" s="7" t="inlineStr">
        <is>
          <t>Zuschuss Stadt München</t>
        </is>
      </c>
      <c r="E7" s="6" t="inlineStr">
        <is>
          <t>Einnahme</t>
        </is>
      </c>
      <c r="F7" s="5" t="n">
        <v>2500</v>
      </c>
      <c r="G7" s="6" t="inlineStr">
        <is>
          <t>Überweisung</t>
        </is>
      </c>
      <c r="H7" s="7" t="inlineStr">
        <is>
          <t>Sportförderung</t>
        </is>
      </c>
    </row>
    <row r="8">
      <c r="A8" s="3" t="n">
        <v>5</v>
      </c>
      <c r="B8" s="3" t="inlineStr">
        <is>
          <t>10.05.2026</t>
        </is>
      </c>
      <c r="C8" s="4" t="inlineStr">
        <is>
          <t>Miete</t>
        </is>
      </c>
      <c r="D8" s="4" t="inlineStr">
        <is>
          <t>Miete Vereinsheim</t>
        </is>
      </c>
      <c r="E8" s="3" t="inlineStr">
        <is>
          <t>Ausgabe</t>
        </is>
      </c>
      <c r="F8" s="5" t="n">
        <v>6000</v>
      </c>
      <c r="G8" s="3" t="inlineStr">
        <is>
          <t>Überweisung</t>
        </is>
      </c>
      <c r="H8" s="4" t="inlineStr">
        <is>
          <t>Jahresmiete</t>
        </is>
      </c>
    </row>
    <row r="9">
      <c r="A9" s="6" t="n">
        <v>6</v>
      </c>
      <c r="B9" s="6" t="inlineStr">
        <is>
          <t>18.06.2026</t>
        </is>
      </c>
      <c r="C9" s="7" t="inlineStr">
        <is>
          <t>Versicherung</t>
        </is>
      </c>
      <c r="D9" s="7" t="inlineStr">
        <is>
          <t>Haftpflichtversicherung</t>
        </is>
      </c>
      <c r="E9" s="6" t="inlineStr">
        <is>
          <t>Ausgabe</t>
        </is>
      </c>
      <c r="F9" s="5" t="n">
        <v>850</v>
      </c>
      <c r="G9" s="6" t="inlineStr">
        <is>
          <t>Lastschrift</t>
        </is>
      </c>
      <c r="H9" s="7" t="inlineStr">
        <is>
          <t>Jahresbeitrag</t>
        </is>
      </c>
    </row>
    <row r="10">
      <c r="A10" s="3" t="n">
        <v>7</v>
      </c>
      <c r="B10" s="3" t="inlineStr">
        <is>
          <t>22.07.2026</t>
        </is>
      </c>
      <c r="C10" s="4" t="inlineStr">
        <is>
          <t>Vereinsfest Kosten</t>
        </is>
      </c>
      <c r="D10" s="4" t="inlineStr">
        <is>
          <t>Kosten Vereinsfest</t>
        </is>
      </c>
      <c r="E10" s="3" t="inlineStr">
        <is>
          <t>Ausgabe</t>
        </is>
      </c>
      <c r="F10" s="5" t="n">
        <v>3100</v>
      </c>
      <c r="G10" s="3" t="inlineStr">
        <is>
          <t>Bar</t>
        </is>
      </c>
      <c r="H10" s="4" t="inlineStr">
        <is>
          <t>Getränke &amp; Catering</t>
        </is>
      </c>
    </row>
    <row r="11">
      <c r="A11" s="6" t="n">
        <v>8</v>
      </c>
      <c r="B11" s="6" t="inlineStr">
        <is>
          <t>30.08.2026</t>
        </is>
      </c>
      <c r="C11" s="7" t="inlineStr">
        <is>
          <t>Büromaterial</t>
        </is>
      </c>
      <c r="D11" s="7" t="inlineStr">
        <is>
          <t>Büro- und Verwaltungskosten</t>
        </is>
      </c>
      <c r="E11" s="6" t="inlineStr">
        <is>
          <t>Ausgabe</t>
        </is>
      </c>
      <c r="F11" s="5" t="n">
        <v>620</v>
      </c>
      <c r="G11" s="6" t="inlineStr">
        <is>
          <t>Überweisung</t>
        </is>
      </c>
      <c r="H11" s="7" t="inlineStr">
        <is>
          <t>Porto, Papier, Druck</t>
        </is>
      </c>
    </row>
    <row r="12">
      <c r="A12" s="3" t="n">
        <v>9</v>
      </c>
      <c r="B12" s="3" t="inlineStr">
        <is>
          <t>14.09.2026</t>
        </is>
      </c>
      <c r="C12" s="4" t="inlineStr">
        <is>
          <t>Instandhaltung</t>
        </is>
      </c>
      <c r="D12" s="4" t="inlineStr">
        <is>
          <t>Reparatur Sportplatz</t>
        </is>
      </c>
      <c r="E12" s="3" t="inlineStr">
        <is>
          <t>Ausgabe</t>
        </is>
      </c>
      <c r="F12" s="5" t="n">
        <v>1800</v>
      </c>
      <c r="G12" s="3" t="inlineStr">
        <is>
          <t>Überweisung</t>
        </is>
      </c>
      <c r="H12" s="4" t="inlineStr">
        <is>
          <t>Zaunreparatur</t>
        </is>
      </c>
    </row>
    <row r="13">
      <c r="A13" s="6" t="n">
        <v>10</v>
      </c>
      <c r="B13" s="6" t="inlineStr">
        <is>
          <t>05.11.2026</t>
        </is>
      </c>
      <c r="C13" s="7" t="inlineStr">
        <is>
          <t>Sonstige Ausgaben</t>
        </is>
      </c>
      <c r="D13" s="7" t="inlineStr">
        <is>
          <t>Sonstige Vereinskosten</t>
        </is>
      </c>
      <c r="E13" s="6" t="inlineStr">
        <is>
          <t>Ausgabe</t>
        </is>
      </c>
      <c r="F13" s="5" t="n">
        <v>450</v>
      </c>
      <c r="G13" s="6" t="inlineStr">
        <is>
          <t>Bar</t>
        </is>
      </c>
      <c r="H13" s="7" t="inlineStr">
        <is>
          <t>Kleinmaterial</t>
        </is>
      </c>
    </row>
    <row r="15">
      <c r="D15" s="8" t="inlineStr">
        <is>
          <t>Gesamteinnahmen:</t>
        </is>
      </c>
      <c r="F15" s="9">
        <f>SUMIF(E4:E13,"Einnahme",F4:F13)</f>
        <v/>
      </c>
    </row>
    <row r="16">
      <c r="D16" s="8" t="inlineStr">
        <is>
          <t>Gesamtausgaben:</t>
        </is>
      </c>
      <c r="F16" s="10">
        <f>SUMIF(E4:E13,"Ausgabe",F4:F13)</f>
        <v/>
      </c>
    </row>
    <row r="17">
      <c r="D17" s="8" t="inlineStr">
        <is>
          <t>Jahresüberschuss / -fehlbetrag:</t>
        </is>
      </c>
      <c r="F17" s="11">
        <f>F15-F16</f>
        <v/>
      </c>
    </row>
  </sheetData>
  <mergeCells count="1">
    <mergeCell ref="A1:H1"/>
  </mergeCells>
  <conditionalFormatting sqref="F4:F13">
    <cfRule type="expression" priority="1" dxfId="0" stopIfTrue="1">
      <formula>$E4="Einnahme"</formula>
    </cfRule>
    <cfRule type="expression" priority="2" dxfId="1" stopIfTrue="1">
      <formula>$E4="Ausgabe"</formula>
    </cfRule>
  </conditionalFormatting>
  <dataValidations count="2">
    <dataValidation sqref="E4:E33" showErrorMessage="1" showInputMessage="1" allowBlank="0" type="list">
      <formula1>"Einnahme,Ausgabe"</formula1>
    </dataValidation>
    <dataValidation sqref="G4:G33" showErrorMessage="1" showInputMessage="1" allowBlank="0" type="list">
      <formula1>"Überweisung,Bar,Lastschrift,Kreditkarte"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</cols>
  <sheetData>
    <row r="1" ht="28" customHeight="1">
      <c r="A1" s="12" t="inlineStr">
        <is>
          <t>Zusammenfassung Jahresabschluss 2026</t>
        </is>
      </c>
    </row>
    <row r="3">
      <c r="A3" s="13" t="inlineStr">
        <is>
          <t>Kennzahl</t>
        </is>
      </c>
      <c r="B3" s="14" t="n"/>
      <c r="C3" s="15" t="n"/>
      <c r="D3" s="2" t="inlineStr">
        <is>
          <t>Betrag</t>
        </is>
      </c>
      <c r="E3" s="14" t="n"/>
      <c r="F3" s="15" t="n"/>
    </row>
    <row r="4">
      <c r="A4" s="16" t="inlineStr">
        <is>
          <t>Gesamteinnahmen</t>
        </is>
      </c>
      <c r="D4" s="17">
        <f>'Einnahmen &amp; Ausgaben'!F15</f>
        <v/>
      </c>
    </row>
    <row r="5">
      <c r="A5" s="16" t="inlineStr">
        <is>
          <t>Gesamtausgaben</t>
        </is>
      </c>
      <c r="D5" s="18">
        <f>'Einnahmen &amp; Ausgaben'!F16</f>
        <v/>
      </c>
    </row>
    <row r="6">
      <c r="A6" s="16" t="inlineStr">
        <is>
          <t>Jahresüberschuss / -fehlbetrag</t>
        </is>
      </c>
      <c r="D6" s="19">
        <f>'Einnahmen &amp; Ausgaben'!F17</f>
        <v/>
      </c>
    </row>
    <row r="7">
      <c r="A7" s="16" t="inlineStr">
        <is>
          <t>Eigenkapital Vorjahr (Vereinsvermögen)</t>
        </is>
      </c>
      <c r="D7" s="20" t="n">
        <v>18500</v>
      </c>
    </row>
    <row r="8">
      <c r="A8" s="16" t="inlineStr">
        <is>
          <t>Eigenkapital neu (zum 31.12.2026)</t>
        </is>
      </c>
      <c r="D8" s="21">
        <f>D7+D6</f>
        <v/>
      </c>
    </row>
    <row r="11">
      <c r="A11" s="22" t="inlineStr">
        <is>
          <t>Kategorie-Übersicht</t>
        </is>
      </c>
    </row>
    <row r="12">
      <c r="A12" s="2" t="inlineStr">
        <is>
          <t>Kategorie</t>
        </is>
      </c>
      <c r="B12" s="2" t="inlineStr">
        <is>
          <t>Typ</t>
        </is>
      </c>
      <c r="C12" s="2" t="inlineStr">
        <is>
          <t>Betrag</t>
        </is>
      </c>
      <c r="D12" s="2" t="inlineStr">
        <is>
          <t>Anteil</t>
        </is>
      </c>
    </row>
    <row r="13">
      <c r="A13" s="4" t="inlineStr">
        <is>
          <t>Mitgliedsbeiträge</t>
        </is>
      </c>
      <c r="B13" s="3" t="inlineStr">
        <is>
          <t>Einnahme</t>
        </is>
      </c>
      <c r="C13" s="23">
        <f>SUMIFS('Einnahmen &amp; Ausgaben'!F4:F13,'Einnahmen &amp; Ausgaben'!C4:C13,A13,'Einnahmen &amp; Ausgaben'!E4:E13,B13)</f>
        <v/>
      </c>
      <c r="D13" s="24">
        <f>IF($B13="Einnahme",IFERROR(C13/$D$4,0),IFERROR(C13/$D$5,0))</f>
        <v/>
      </c>
    </row>
    <row r="14">
      <c r="A14" s="7" t="inlineStr">
        <is>
          <t>Spenden</t>
        </is>
      </c>
      <c r="B14" s="6" t="inlineStr">
        <is>
          <t>Einnahme</t>
        </is>
      </c>
      <c r="C14" s="25">
        <f>SUMIFS('Einnahmen &amp; Ausgaben'!F4:F13,'Einnahmen &amp; Ausgaben'!C4:C13,A14,'Einnahmen &amp; Ausgaben'!E4:E13,B14)</f>
        <v/>
      </c>
      <c r="D14" s="26">
        <f>IF($B14="Einnahme",IFERROR(C14/$D$4,0),IFERROR(C14/$D$5,0))</f>
        <v/>
      </c>
    </row>
    <row r="15">
      <c r="A15" s="4" t="inlineStr">
        <is>
          <t>Veranstaltungen</t>
        </is>
      </c>
      <c r="B15" s="3" t="inlineStr">
        <is>
          <t>Einnahme</t>
        </is>
      </c>
      <c r="C15" s="23">
        <f>SUMIFS('Einnahmen &amp; Ausgaben'!F4:F13,'Einnahmen &amp; Ausgaben'!C4:C13,A15,'Einnahmen &amp; Ausgaben'!E4:E13,B15)</f>
        <v/>
      </c>
      <c r="D15" s="24">
        <f>IF($B15="Einnahme",IFERROR(C15/$D$4,0),IFERROR(C15/$D$5,0))</f>
        <v/>
      </c>
    </row>
    <row r="16">
      <c r="A16" s="7" t="inlineStr">
        <is>
          <t>Zuschüsse</t>
        </is>
      </c>
      <c r="B16" s="6" t="inlineStr">
        <is>
          <t>Einnahme</t>
        </is>
      </c>
      <c r="C16" s="25">
        <f>SUMIFS('Einnahmen &amp; Ausgaben'!F4:F13,'Einnahmen &amp; Ausgaben'!C4:C13,A16,'Einnahmen &amp; Ausgaben'!E4:E13,B16)</f>
        <v/>
      </c>
      <c r="D16" s="26">
        <f>IF($B16="Einnahme",IFERROR(C16/$D$4,0),IFERROR(C16/$D$5,0))</f>
        <v/>
      </c>
    </row>
    <row r="17">
      <c r="A17" s="4" t="inlineStr">
        <is>
          <t>Miete</t>
        </is>
      </c>
      <c r="B17" s="3" t="inlineStr">
        <is>
          <t>Ausgabe</t>
        </is>
      </c>
      <c r="C17" s="23">
        <f>SUMIFS('Einnahmen &amp; Ausgaben'!F4:F13,'Einnahmen &amp; Ausgaben'!C4:C13,A17,'Einnahmen &amp; Ausgaben'!E4:E13,B17)</f>
        <v/>
      </c>
      <c r="D17" s="24">
        <f>IF($B17="Einnahme",IFERROR(C17/$D$4,0),IFERROR(C17/$D$5,0))</f>
        <v/>
      </c>
    </row>
    <row r="18">
      <c r="A18" s="7" t="inlineStr">
        <is>
          <t>Versicherung</t>
        </is>
      </c>
      <c r="B18" s="6" t="inlineStr">
        <is>
          <t>Ausgabe</t>
        </is>
      </c>
      <c r="C18" s="25">
        <f>SUMIFS('Einnahmen &amp; Ausgaben'!F4:F13,'Einnahmen &amp; Ausgaben'!C4:C13,A18,'Einnahmen &amp; Ausgaben'!E4:E13,B18)</f>
        <v/>
      </c>
      <c r="D18" s="26">
        <f>IF($B18="Einnahme",IFERROR(C18/$D$4,0),IFERROR(C18/$D$5,0))</f>
        <v/>
      </c>
    </row>
    <row r="19">
      <c r="A19" s="4" t="inlineStr">
        <is>
          <t>Vereinsfest Kosten</t>
        </is>
      </c>
      <c r="B19" s="3" t="inlineStr">
        <is>
          <t>Ausgabe</t>
        </is>
      </c>
      <c r="C19" s="23">
        <f>SUMIFS('Einnahmen &amp; Ausgaben'!F4:F13,'Einnahmen &amp; Ausgaben'!C4:C13,A19,'Einnahmen &amp; Ausgaben'!E4:E13,B19)</f>
        <v/>
      </c>
      <c r="D19" s="24">
        <f>IF($B19="Einnahme",IFERROR(C19/$D$4,0),IFERROR(C19/$D$5,0))</f>
        <v/>
      </c>
    </row>
    <row r="20">
      <c r="A20" s="7" t="inlineStr">
        <is>
          <t>Büromaterial</t>
        </is>
      </c>
      <c r="B20" s="6" t="inlineStr">
        <is>
          <t>Ausgabe</t>
        </is>
      </c>
      <c r="C20" s="25">
        <f>SUMIFS('Einnahmen &amp; Ausgaben'!F4:F13,'Einnahmen &amp; Ausgaben'!C4:C13,A20,'Einnahmen &amp; Ausgaben'!E4:E13,B20)</f>
        <v/>
      </c>
      <c r="D20" s="26">
        <f>IF($B20="Einnahme",IFERROR(C20/$D$4,0),IFERROR(C20/$D$5,0))</f>
        <v/>
      </c>
    </row>
    <row r="21">
      <c r="A21" s="4" t="inlineStr">
        <is>
          <t>Instandhaltung</t>
        </is>
      </c>
      <c r="B21" s="3" t="inlineStr">
        <is>
          <t>Ausgabe</t>
        </is>
      </c>
      <c r="C21" s="23">
        <f>SUMIFS('Einnahmen &amp; Ausgaben'!F4:F13,'Einnahmen &amp; Ausgaben'!C4:C13,A21,'Einnahmen &amp; Ausgaben'!E4:E13,B21)</f>
        <v/>
      </c>
      <c r="D21" s="24">
        <f>IF($B21="Einnahme",IFERROR(C21/$D$4,0),IFERROR(C21/$D$5,0))</f>
        <v/>
      </c>
    </row>
    <row r="22">
      <c r="A22" s="7" t="inlineStr">
        <is>
          <t>Sonstige Ausgaben</t>
        </is>
      </c>
      <c r="B22" s="6" t="inlineStr">
        <is>
          <t>Ausgabe</t>
        </is>
      </c>
      <c r="C22" s="25">
        <f>SUMIFS('Einnahmen &amp; Ausgaben'!F4:F13,'Einnahmen &amp; Ausgaben'!C4:C13,A22,'Einnahmen &amp; Ausgaben'!E4:E13,B22)</f>
        <v/>
      </c>
      <c r="D22" s="26">
        <f>IF($B22="Einnahme",IFERROR(C22/$D$4,0),IFERROR(C22/$D$5,0))</f>
        <v/>
      </c>
    </row>
  </sheetData>
  <mergeCells count="14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  <mergeCell ref="A11:D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8" customHeight="1">
      <c r="A1" s="12" t="inlineStr">
        <is>
          <t>Hinweise zur Nutzung dieser Arbeitsmappe</t>
        </is>
      </c>
    </row>
    <row r="3">
      <c r="A3" s="13" t="inlineStr">
        <is>
          <t>Bereich</t>
        </is>
      </c>
      <c r="B3" s="13" t="inlineStr">
        <is>
          <t>Erläuterung</t>
        </is>
      </c>
    </row>
    <row r="4" ht="34" customHeight="1">
      <c r="A4" s="27" t="inlineStr">
        <is>
          <t>Einnahmen &amp; Ausgaben</t>
        </is>
      </c>
      <c r="B4" s="28" t="inlineStr">
        <is>
          <t>Erfassen Sie hier alle Buchungen des Geschäftsjahres. Jede Zeile ist eine Transaktion mit Datum, Kategorie, Typ (Einnahme/Ausgabe), Betrag und Zahlungsart.</t>
        </is>
      </c>
    </row>
    <row r="5" ht="34" customHeight="1">
      <c r="A5" s="29" t="inlineStr">
        <is>
          <t>Spalte Typ</t>
        </is>
      </c>
      <c r="B5" s="30" t="inlineStr">
        <is>
          <t>Über das Dropdown-Menü wählen Sie 'Einnahme' oder 'Ausgabe'. Der Betrag wird automatisch grün (Einnahme) oder rot (Ausgabe) markiert.</t>
        </is>
      </c>
    </row>
    <row r="6" ht="34" customHeight="1">
      <c r="A6" s="27" t="inlineStr">
        <is>
          <t>Spalte Zahlungsart</t>
        </is>
      </c>
      <c r="B6" s="28" t="inlineStr">
        <is>
          <t>Dropdown-Auswahl: Überweisung, Bar, Lastschrift oder Kreditkarte.</t>
        </is>
      </c>
    </row>
    <row r="7" ht="34" customHeight="1">
      <c r="A7" s="29" t="inlineStr">
        <is>
          <t>Gesamtsummen</t>
        </is>
      </c>
      <c r="B7" s="30" t="inlineStr">
        <is>
          <t>Am Ende der Tabelle berechnen SUMIF-Formeln automatisch die Gesamteinnahmen, Gesamtausgaben und den Jahresüberschuss bzw. -fehlbetrag.</t>
        </is>
      </c>
    </row>
    <row r="8" ht="34" customHeight="1">
      <c r="A8" s="27" t="inlineStr">
        <is>
          <t>Zusammenfassung</t>
        </is>
      </c>
      <c r="B8" s="28" t="inlineStr">
        <is>
          <t>Zeigt die wichtigsten Kennzahlen des Jahresabschlusses sowie eine Kategorie-Übersicht mit Anteilsberechnung.</t>
        </is>
      </c>
    </row>
    <row r="9" ht="34" customHeight="1">
      <c r="A9" s="29" t="inlineStr">
        <is>
          <t>Eigenkapital Vorjahr</t>
        </is>
      </c>
      <c r="B9" s="30" t="inlineStr">
        <is>
          <t>Bitte tragen Sie hier das Vereinsvermögen aus dem Vorjahresabschluss manuell ein (gelb hinterlegtes Eingabefeld).</t>
        </is>
      </c>
    </row>
    <row r="10" ht="34" customHeight="1">
      <c r="A10" s="27" t="inlineStr">
        <is>
          <t>Eigenkapital neu</t>
        </is>
      </c>
      <c r="B10" s="28" t="inlineStr">
        <is>
          <t>Wird automatisch berechnet: Eigenkapital Vorjahr zuzüglich Jahresüberschuss bzw. abzüglich Jahresfehlbetrag.</t>
        </is>
      </c>
    </row>
    <row r="11" ht="34" customHeight="1">
      <c r="A11" s="29" t="inlineStr">
        <is>
          <t>Diagramme</t>
        </is>
      </c>
      <c r="B11" s="30" t="inlineStr">
        <is>
          <t>Das Balkendiagramm vergleicht alle Kategorien, das Kreisdiagramm zeigt die Verteilung der Ausgaben.</t>
        </is>
      </c>
    </row>
    <row r="12" ht="34" customHeight="1">
      <c r="A12" s="27" t="inlineStr">
        <is>
          <t>Datenpflege</t>
        </is>
      </c>
      <c r="B12" s="28" t="inlineStr">
        <is>
          <t>Ergänzen Sie neue Buchungen einfach in weiteren Zeilen unterhalb der letzten Zeile; Formeln und Dropdowns sind bereits vorbereitet.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2026-07-19T16:26:18Z</dcterms:created>
  <dcterms:modified xmlns:dcterms="http://purl.org/dc/terms/" xmlns:xsi="http://www.w3.org/2001/XMLSchema-instance" xsi:type="dcterms:W3CDTF">2026-07-19T16:26:18Z</dcterms:modified>
</cp:coreProperties>
</file>