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bstauskunft" sheetId="1" state="visible" r:id="rId1"/>
    <sheet xmlns:r="http://schemas.openxmlformats.org/officeDocument/2006/relationships" name="Haushaltsrechnung" sheetId="2" state="visible" r:id="rId2"/>
    <sheet xmlns:r="http://schemas.openxmlformats.org/officeDocument/2006/relationships" name="Vermögen_Verbindlichkeiten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'Haushaltsrechnung'!$A$3:$H$103</definedName>
    <definedName name="_xlnm._FilterDatabase" localSheetId="2" hidden="1">'Vermögen_Verbindlichkeiten'!$A$3:$M$103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.##0,00 &quot;€&quot;"/>
    <numFmt numFmtId="167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color rgb="002E3A47"/>
      <sz val="10"/>
    </font>
    <font>
      <name val="Calibri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2E3A47"/>
      </patternFill>
    </fill>
    <fill>
      <patternFill patternType="solid">
        <fgColor rgb="00C8102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Vermögen, Verbindlichkeiten und Nettovermögen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'Vermögen_Verbindlichkeiten'!P2</f>
            </strRef>
          </tx>
          <spPr>
            <a:solidFill xmlns:a="http://schemas.openxmlformats.org/drawingml/2006/main">
              <a:srgbClr val="2E3A47"/>
            </a:solidFill>
            <a:ln xmlns:a="http://schemas.openxmlformats.org/drawingml/2006/main">
              <a:prstDash val="solid"/>
            </a:ln>
          </spPr>
          <cat>
            <numRef>
              <f>'Vermögen_Verbindlichkeiten'!$O$3:$O$5</f>
            </numRef>
          </cat>
          <val>
            <numRef>
              <f>'Vermögen_Verbindlichkeiten'!$P$3:$P$5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Kennzahl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Einnahmen gegenüber Ausgaben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'Haushaltsrechnung'!K2</f>
            </strRef>
          </tx>
          <spPr>
            <a:solidFill xmlns:a="http://schemas.openxmlformats.org/drawingml/2006/main">
              <a:srgbClr val="2E3A47"/>
            </a:solidFill>
            <a:ln xmlns:a="http://schemas.openxmlformats.org/drawingml/2006/main">
              <a:prstDash val="solid"/>
            </a:ln>
          </spPr>
          <cat>
            <numRef>
              <f>'Haushaltsrechnung'!$J$3:$J$4</f>
            </numRef>
          </cat>
          <val>
            <numRef>
              <f>'Haushaltsrechnung'!$K$3:$K$4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Monatliche Kennzahl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Vermögensarten nach Kategorie</a:t>
            </a:r>
          </a:p>
        </rich>
      </tx>
    </title>
    <plotArea>
      <pieChart>
        <varyColors val="1"/>
        <ser>
          <idx val="0"/>
          <order val="0"/>
          <tx>
            <strRef>
              <f>'Vermögen_Verbindlichkeiten'!P11</f>
            </strRef>
          </tx>
          <spPr>
            <a:solidFill xmlns:a="http://schemas.openxmlformats.org/drawingml/2006/main">
              <a:srgbClr val="2E3A47"/>
            </a:solidFill>
            <a:ln xmlns:a="http://schemas.openxmlformats.org/drawingml/2006/main">
              <a:prstDash val="solid"/>
            </a:ln>
          </spPr>
          <cat>
            <numRef>
              <f>'Vermögen_Verbindlichkeiten'!$O$12:$O$17</f>
            </numRef>
          </cat>
          <val>
            <numRef>
              <f>'Vermögen_Verbindlichkeiten'!$P$12:$P$17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9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14</col>
      <colOff>0</colOff>
      <row>19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30" customWidth="1" min="3" max="3"/>
    <col width="25" customWidth="1" min="4" max="4"/>
    <col width="33" customWidth="1" min="5" max="5"/>
    <col width="20" customWidth="1" min="6" max="6"/>
    <col width="18" customWidth="1" min="7" max="7"/>
    <col width="18" customWidth="1" min="8" max="8"/>
  </cols>
  <sheetData>
    <row r="1" ht="26" customHeight="1">
      <c r="A1" s="1" t="inlineStr">
        <is>
          <t>Bank-Selbstauskunft – Fiktives Beispiel</t>
        </is>
      </c>
    </row>
    <row r="3">
      <c r="A3" s="2" t="inlineStr">
        <is>
          <t>Persönliche Angaben</t>
        </is>
      </c>
      <c r="B3" s="2" t="n"/>
      <c r="C3" s="2" t="n"/>
      <c r="D3" s="2" t="n"/>
      <c r="E3" s="2" t="inlineStr">
        <is>
          <t>Prüfvermerk</t>
        </is>
      </c>
      <c r="F3" s="2" t="inlineStr">
        <is>
          <t>Fiktive Beispieldaten – bitte individuell anpassen</t>
        </is>
      </c>
      <c r="G3" s="2" t="n"/>
      <c r="H3" s="2" t="n"/>
    </row>
    <row r="4" ht="21" customHeight="1">
      <c r="A4" s="3" t="inlineStr">
        <is>
          <t>Antragsteller/in</t>
        </is>
      </c>
      <c r="B4" s="4" t="inlineStr">
        <is>
          <t>Anna Müller</t>
        </is>
      </c>
      <c r="C4" s="3" t="inlineStr">
        <is>
          <t>Partner/in</t>
        </is>
      </c>
      <c r="D4" s="4" t="inlineStr">
        <is>
          <t>Lukas Müller</t>
        </is>
      </c>
    </row>
    <row r="5" ht="21" customHeight="1">
      <c r="A5" s="3" t="inlineStr">
        <is>
          <t>Geburtsdatum</t>
        </is>
      </c>
      <c r="B5" s="5" t="n">
        <v>46156</v>
      </c>
      <c r="C5" s="3" t="inlineStr">
        <is>
          <t>Geburtsdatum Partner/in</t>
        </is>
      </c>
      <c r="D5" s="5" t="n">
        <v>46268</v>
      </c>
    </row>
    <row r="6" ht="21" customHeight="1">
      <c r="A6" s="3" t="inlineStr">
        <is>
          <t>Familienstand</t>
        </is>
      </c>
      <c r="B6" s="4" t="inlineStr">
        <is>
          <t>Verheiratet</t>
        </is>
      </c>
      <c r="C6" s="3" t="inlineStr">
        <is>
          <t>Unterhaltsberechtigte Personen</t>
        </is>
      </c>
      <c r="D6" s="4" t="n">
        <v>2</v>
      </c>
    </row>
    <row r="7" ht="21" customHeight="1">
      <c r="A7" s="3" t="inlineStr">
        <is>
          <t>Wohnort</t>
        </is>
      </c>
      <c r="B7" s="4" t="inlineStr">
        <is>
          <t>Berlin</t>
        </is>
      </c>
      <c r="C7" s="3" t="inlineStr">
        <is>
          <t>Straße und Hausnummer</t>
        </is>
      </c>
      <c r="D7" s="4" t="inlineStr">
        <is>
          <t>Prenzlauer Allee 124</t>
        </is>
      </c>
    </row>
    <row r="8" ht="21" customHeight="1">
      <c r="A8" s="3" t="inlineStr">
        <is>
          <t>Beruf</t>
        </is>
      </c>
      <c r="B8" s="4" t="inlineStr">
        <is>
          <t>Projektleiterin</t>
        </is>
      </c>
      <c r="C8" s="3" t="inlineStr">
        <is>
          <t>Beruf Partner/in</t>
        </is>
      </c>
      <c r="D8" s="4" t="inlineStr">
        <is>
          <t>Ingenieur</t>
        </is>
      </c>
    </row>
    <row r="9" ht="21" customHeight="1">
      <c r="A9" s="3" t="inlineStr">
        <is>
          <t>Arbeitgeber/Firma</t>
        </is>
      </c>
      <c r="B9" s="4" t="inlineStr">
        <is>
          <t>Nordlicht Digital GmbH</t>
        </is>
      </c>
      <c r="C9" s="3" t="inlineStr">
        <is>
          <t>Arbeitgeber/Firma Partner/in</t>
        </is>
      </c>
      <c r="D9" s="4" t="inlineStr">
        <is>
          <t>Berlin Energie AG</t>
        </is>
      </c>
    </row>
    <row r="10" ht="21" customHeight="1">
      <c r="A10" s="3" t="inlineStr">
        <is>
          <t>Beschäftigungsbeginn</t>
        </is>
      </c>
      <c r="B10" s="5" t="n">
        <v>46023</v>
      </c>
      <c r="C10" s="3" t="inlineStr">
        <is>
          <t>Beschäftigungsbeginn Partner/in</t>
        </is>
      </c>
      <c r="D10" s="5" t="n">
        <v>46054</v>
      </c>
    </row>
    <row r="11" ht="21" customHeight="1">
      <c r="A11" s="3" t="inlineStr">
        <is>
          <t>Beschäftigungsart</t>
        </is>
      </c>
      <c r="B11" s="4" t="inlineStr">
        <is>
          <t>Unbefristet</t>
        </is>
      </c>
      <c r="C11" s="3" t="inlineStr">
        <is>
          <t>Beschäftigungsart Partner/in</t>
        </is>
      </c>
      <c r="D11" s="4" t="inlineStr">
        <is>
          <t>Unbefristet</t>
        </is>
      </c>
    </row>
    <row r="12" ht="21" customHeight="1">
      <c r="A12" s="3" t="inlineStr">
        <is>
          <t>Steuerliche Einordnung</t>
        </is>
      </c>
      <c r="B12" s="4" t="inlineStr">
        <is>
          <t>Steuerklasse IV</t>
        </is>
      </c>
      <c r="C12" s="3" t="inlineStr">
        <is>
          <t>Steuerliche Einordnung Partner/in</t>
        </is>
      </c>
      <c r="D12" s="4" t="inlineStr">
        <is>
          <t>Steuerklasse IV</t>
        </is>
      </c>
    </row>
    <row r="14">
      <c r="A14" s="2" t="inlineStr">
        <is>
          <t>Finanzierungsanfrage</t>
        </is>
      </c>
      <c r="B14" s="2" t="n"/>
      <c r="C14" s="2" t="n"/>
      <c r="D14" s="2" t="n"/>
      <c r="E14" s="2" t="inlineStr">
        <is>
          <t>Automatisch berechnete Kennzahlen</t>
        </is>
      </c>
      <c r="F14" s="2" t="n"/>
      <c r="G14" s="2" t="n"/>
      <c r="H14" s="2" t="n"/>
    </row>
    <row r="15">
      <c r="A15" s="3" t="inlineStr">
        <is>
          <t>Finanzierungszweck</t>
        </is>
      </c>
      <c r="B15" s="4" t="inlineStr">
        <is>
          <t>Kauf einer Eigentumswohnung</t>
        </is>
      </c>
      <c r="E15" s="3" t="inlineStr">
        <is>
          <t>Eigenkapitalquote (%)</t>
        </is>
      </c>
      <c r="F15" s="6">
        <f>IF(OR(B16="",B17=""),"",IFERROR(B17/B16,0))</f>
        <v/>
      </c>
    </row>
    <row r="16">
      <c r="A16" s="3" t="inlineStr">
        <is>
          <t>Kaufpreis/Investitionssumme (€)</t>
        </is>
      </c>
      <c r="B16" s="7" t="n">
        <v>520000</v>
      </c>
      <c r="E16" s="3" t="inlineStr">
        <is>
          <t>Monatliche Kreditrate (€)</t>
        </is>
      </c>
      <c r="F16" s="8">
        <f>IF(OR(B18="",B19="",B20=""),"",IFERROR(B18*(B20/12)/(1-(1+B20/12)^(-B19*12)),0))</f>
        <v/>
      </c>
    </row>
    <row r="17">
      <c r="A17" s="3" t="inlineStr">
        <is>
          <t>Eigenkapital (€)</t>
        </is>
      </c>
      <c r="B17" s="7" t="n">
        <v>120000</v>
      </c>
      <c r="E17" s="3" t="inlineStr">
        <is>
          <t>Monatliches Haushaltsnettoeinkommen (€)</t>
        </is>
      </c>
      <c r="F17" s="8">
        <f>IF(COUNTIF('Haushaltsrechnung'!$C$4:$C$103,"Einnahme")=0,"",SUMIF('Haushaltsrechnung'!$C$4:$C$103,"Einnahme",'Haushaltsrechnung'!$F$4:$F$103))</f>
        <v/>
      </c>
    </row>
    <row r="18">
      <c r="A18" s="3" t="inlineStr">
        <is>
          <t>Gewünschter Kreditbetrag (€)</t>
        </is>
      </c>
      <c r="B18" s="7" t="n">
        <v>400000</v>
      </c>
      <c r="E18" s="3" t="inlineStr">
        <is>
          <t>Monatliche Gesamtausgaben (€)</t>
        </is>
      </c>
      <c r="F18" s="8">
        <f>IF(COUNTIF('Haushaltsrechnung'!$C$4:$C$103,"Ausgabe")=0,"",SUMIF('Haushaltsrechnung'!$C$4:$C$103,"Ausgabe",'Haushaltsrechnung'!$F$4:$F$103))</f>
        <v/>
      </c>
    </row>
    <row r="19">
      <c r="A19" s="3" t="inlineStr">
        <is>
          <t>Gewünschte Laufzeit (Jahre)</t>
        </is>
      </c>
      <c r="B19" s="4" t="n">
        <v>25</v>
      </c>
      <c r="E19" s="3" t="inlineStr">
        <is>
          <t>Monatlicher Überschuss (€)</t>
        </is>
      </c>
      <c r="F19" s="8">
        <f>IF(OR(F17="",F18=""),"",F17-F18)</f>
        <v/>
      </c>
    </row>
    <row r="20">
      <c r="A20" s="3" t="inlineStr">
        <is>
          <t>Sollzinssatz (%)</t>
        </is>
      </c>
      <c r="B20" s="9" t="n">
        <v>0.0325</v>
      </c>
      <c r="E20" s="3" t="inlineStr">
        <is>
          <t>Kapitaldienstquote (%)</t>
        </is>
      </c>
      <c r="F20" s="6">
        <f>IF(OR(F16="",F17=""),"",IFERROR(F16/F17,0))</f>
        <v/>
      </c>
    </row>
    <row r="21">
      <c r="A21" s="3" t="inlineStr">
        <is>
          <t>Monatliche Wunschrate (€)</t>
        </is>
      </c>
      <c r="B21" s="7" t="n">
        <v>2000</v>
      </c>
      <c r="E21" s="3" t="inlineStr">
        <is>
          <t>Finanzierungsstatus</t>
        </is>
      </c>
      <c r="F21" s="10">
        <f>IF(OR(F22="",F20=""),"",IF(AND(F22&gt;0,F20&lt;=0.4),"Grundsätzlich tragfähig","Prüfung erforderlich"))</f>
        <v/>
      </c>
    </row>
    <row r="22">
      <c r="E22" s="3" t="inlineStr">
        <is>
          <t>Verbleibender Betrag nach Rate (€)</t>
        </is>
      </c>
      <c r="F22" s="8">
        <f>IF(OR(F19="",F16=""),"",F19-F16)</f>
        <v/>
      </c>
    </row>
    <row r="24">
      <c r="E24" s="3" t="inlineStr">
        <is>
          <t>Hinweis zur Tragfähigkeitsprüfung</t>
        </is>
      </c>
      <c r="F24" s="4" t="inlineStr">
        <is>
          <t>Bitte prüfen Sie alle Angaben und reichen Sie geeignete Nachweise bei Ihrer Bank ein.</t>
        </is>
      </c>
    </row>
  </sheetData>
  <mergeCells count="1">
    <mergeCell ref="A1:H1"/>
  </mergeCells>
  <conditionalFormatting sqref="F21">
    <cfRule type="expression" priority="1" dxfId="0">
      <formula>F21="Grundsätzlich tragfähig"</formula>
    </cfRule>
    <cfRule type="expression" priority="2" dxfId="1">
      <formula>F21="Prüfung erforderlich"</formula>
    </cfRule>
  </conditionalFormatting>
  <conditionalFormatting sqref="F22">
    <cfRule type="expression" priority="3" dxfId="1">
      <formula>F22&lt;0</formula>
    </cfRule>
    <cfRule type="expression" priority="4" dxfId="0">
      <formula>F22&gt;0</formula>
    </cfRule>
  </conditionalFormatting>
  <dataValidations count="6">
    <dataValidation sqref="B6" showErrorMessage="1" showInputMessage="1" allowBlank="1" type="list">
      <formula1>"Verheiratet,Ledig,Geschieden,Verwitwet"</formula1>
    </dataValidation>
    <dataValidation sqref="B11 D11" showErrorMessage="1" showInputMessage="1" allowBlank="1" type="list">
      <formula1>"Unbefristet,Befristet,Selbstständig,Freiberuflich"</formula1>
    </dataValidation>
    <dataValidation sqref="B12 D12" showErrorMessage="1" showInputMessage="1" allowBlank="1" type="list">
      <formula1>"Steuerklasse I,Steuerklasse II,Steuerklasse III,Steuerklasse IV,Steuerklasse V,Steuerklasse VI"</formula1>
    </dataValidation>
    <dataValidation sqref="B16:B18 B21" showErrorMessage="1" showInputMessage="1" allowBlank="1" type="decimal" operator="greaterThanOrEqual">
      <formula1>0</formula1>
    </dataValidation>
    <dataValidation sqref="B19" showErrorMessage="1" showInputMessage="1" allowBlank="1" type="whole" operator="between">
      <formula1>1</formula1>
      <formula2>50</formula2>
    </dataValidation>
    <dataValidation sqref="B20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14" customWidth="1" min="3" max="3"/>
    <col width="18" customWidth="1" min="4" max="4"/>
    <col width="18" customWidth="1" min="5" max="5"/>
    <col width="20" customWidth="1" min="6" max="6"/>
    <col width="28" customWidth="1" min="7" max="7"/>
    <col width="24" customWidth="1" min="8" max="8"/>
    <col width="32" customWidth="1" min="10" max="10"/>
    <col width="18" customWidth="1" min="11" max="11"/>
  </cols>
  <sheetData>
    <row r="1" ht="26" customHeight="1">
      <c r="A1" s="1" t="inlineStr">
        <is>
          <t>Haushaltsrechnung – Monatliche Einnahmen und Ausgaben</t>
        </is>
      </c>
    </row>
    <row r="2">
      <c r="J2" s="11" t="inlineStr">
        <is>
          <t>Monatliche Übersicht</t>
        </is>
      </c>
      <c r="K2" s="11" t="inlineStr">
        <is>
          <t>Wert</t>
        </is>
      </c>
    </row>
    <row r="3">
      <c r="A3" s="11" t="inlineStr">
        <is>
          <t>Kategorie</t>
        </is>
      </c>
      <c r="B3" s="11" t="inlineStr">
        <is>
          <t>Position</t>
        </is>
      </c>
      <c r="C3" s="11" t="inlineStr">
        <is>
          <t>Art</t>
        </is>
      </c>
      <c r="D3" s="11" t="inlineStr">
        <is>
          <t>Antragsteller/in</t>
        </is>
      </c>
      <c r="E3" s="11" t="inlineStr">
        <is>
          <t>Partner/in</t>
        </is>
      </c>
      <c r="F3" s="11" t="inlineStr">
        <is>
          <t>Gesamtbetrag (€)</t>
        </is>
      </c>
      <c r="G3" s="11" t="inlineStr">
        <is>
          <t>Bemerkung</t>
        </is>
      </c>
      <c r="H3" s="11" t="inlineStr">
        <is>
          <t>Nachweis vorhanden (Ja/Nein)</t>
        </is>
      </c>
      <c r="J3" s="10" t="inlineStr">
        <is>
          <t>Gesamteinnahmen</t>
        </is>
      </c>
      <c r="K3" s="8">
        <f>SUMIF($C$4:$C$103,"Einnahme",$F$4:$F$103)</f>
        <v/>
      </c>
    </row>
    <row r="4" ht="20" customHeight="1">
      <c r="A4" s="4" t="inlineStr">
        <is>
          <t>Einkommen</t>
        </is>
      </c>
      <c r="B4" s="4" t="inlineStr">
        <is>
          <t>Nettoeinkommen Anna Müller</t>
        </is>
      </c>
      <c r="C4" s="4" t="inlineStr">
        <is>
          <t>Einnahme</t>
        </is>
      </c>
      <c r="D4" s="7" t="n">
        <v>3450</v>
      </c>
      <c r="E4" s="7" t="n"/>
      <c r="F4" s="8">
        <f>IF(C4="","",IFERROR(SUM(D4:E4),0))</f>
        <v/>
      </c>
      <c r="G4" s="4" t="inlineStr">
        <is>
          <t>Gehaltsabrechnung</t>
        </is>
      </c>
      <c r="H4" s="4" t="inlineStr">
        <is>
          <t>Ja</t>
        </is>
      </c>
      <c r="J4" s="10" t="inlineStr">
        <is>
          <t>Gesamtausgaben</t>
        </is>
      </c>
      <c r="K4" s="8">
        <f>SUMIF($C$4:$C$103,"Ausgabe",$F$4:$F$103)</f>
        <v/>
      </c>
    </row>
    <row r="5" ht="20" customHeight="1">
      <c r="A5" s="4" t="inlineStr">
        <is>
          <t>Einkommen</t>
        </is>
      </c>
      <c r="B5" s="4" t="inlineStr">
        <is>
          <t>Nettoeinkommen Lukas Müller</t>
        </is>
      </c>
      <c r="C5" s="4" t="inlineStr">
        <is>
          <t>Einnahme</t>
        </is>
      </c>
      <c r="D5" s="7" t="n"/>
      <c r="E5" s="7" t="n">
        <v>2850</v>
      </c>
      <c r="F5" s="12">
        <f>IF(C5="","",IFERROR(SUM(D5:E5),0))</f>
        <v/>
      </c>
      <c r="G5" s="4" t="inlineStr">
        <is>
          <t>Gehaltsabrechnung</t>
        </is>
      </c>
      <c r="H5" s="4" t="inlineStr">
        <is>
          <t>Ja</t>
        </is>
      </c>
      <c r="J5" s="10" t="inlineStr">
        <is>
          <t>Monatlicher Überschuss</t>
        </is>
      </c>
      <c r="K5" s="8">
        <f>IF(OR(K3="",K4=""),"",K3-K4)</f>
        <v/>
      </c>
    </row>
    <row r="6" ht="20" customHeight="1">
      <c r="A6" s="4" t="inlineStr">
        <is>
          <t>Sonstige Einnahmen</t>
        </is>
      </c>
      <c r="B6" s="4" t="inlineStr">
        <is>
          <t>Kindergeld</t>
        </is>
      </c>
      <c r="C6" s="4" t="inlineStr">
        <is>
          <t>Einnahme</t>
        </is>
      </c>
      <c r="D6" s="7" t="n">
        <v>500</v>
      </c>
      <c r="E6" s="7" t="n"/>
      <c r="F6" s="8">
        <f>IF(C6="","",IFERROR(SUM(D6:E6),0))</f>
        <v/>
      </c>
      <c r="G6" s="4" t="inlineStr">
        <is>
          <t>Bescheid Familienkasse</t>
        </is>
      </c>
      <c r="H6" s="4" t="inlineStr">
        <is>
          <t>Ja</t>
        </is>
      </c>
      <c r="J6" s="10" t="inlineStr">
        <is>
          <t>Ausgabenquote</t>
        </is>
      </c>
      <c r="K6" s="6">
        <f>IFERROR(K4/K3,0)</f>
        <v/>
      </c>
    </row>
    <row r="7" ht="20" customHeight="1">
      <c r="A7" s="4" t="inlineStr">
        <is>
          <t>Wohnen</t>
        </is>
      </c>
      <c r="B7" s="4" t="inlineStr">
        <is>
          <t>Aktuelle Kaltmiete</t>
        </is>
      </c>
      <c r="C7" s="4" t="inlineStr">
        <is>
          <t>Ausgabe</t>
        </is>
      </c>
      <c r="D7" s="7" t="n">
        <v>625</v>
      </c>
      <c r="E7" s="7" t="n">
        <v>625</v>
      </c>
      <c r="F7" s="12">
        <f>IF(C7="","",IFERROR(SUM(D7:E7),0))</f>
        <v/>
      </c>
      <c r="G7" s="4" t="inlineStr">
        <is>
          <t>Mietvertrag</t>
        </is>
      </c>
      <c r="H7" s="4" t="inlineStr">
        <is>
          <t>Ja</t>
        </is>
      </c>
      <c r="J7" s="10" t="inlineStr">
        <is>
          <t>Durchschnittlicher Monatsbetrag</t>
        </is>
      </c>
      <c r="K7" s="8">
        <f>IFERROR(AVERAGE($F$4:$F$103),0)</f>
        <v/>
      </c>
    </row>
    <row r="8" ht="20" customHeight="1">
      <c r="A8" s="4" t="inlineStr">
        <is>
          <t>Nebenkosten</t>
        </is>
      </c>
      <c r="B8" s="4" t="inlineStr">
        <is>
          <t>Heizung und Betriebskosten</t>
        </is>
      </c>
      <c r="C8" s="4" t="inlineStr">
        <is>
          <t>Ausgabe</t>
        </is>
      </c>
      <c r="D8" s="7" t="n">
        <v>155</v>
      </c>
      <c r="E8" s="7" t="n">
        <v>155</v>
      </c>
      <c r="F8" s="8">
        <f>IF(C8="","",IFERROR(SUM(D8:E8),0))</f>
        <v/>
      </c>
      <c r="G8" s="4" t="inlineStr">
        <is>
          <t>Nebenkostenabrechnung</t>
        </is>
      </c>
      <c r="H8" s="4" t="inlineStr">
        <is>
          <t>Ja</t>
        </is>
      </c>
      <c r="J8" s="10" t="inlineStr">
        <is>
          <t>Positionen mit Nachweis</t>
        </is>
      </c>
      <c r="K8" s="10">
        <f>COUNTIF($H$4:$H$103,"Ja")</f>
        <v/>
      </c>
    </row>
    <row r="9" ht="20" customHeight="1">
      <c r="A9" s="4" t="inlineStr">
        <is>
          <t>Versicherungen</t>
        </is>
      </c>
      <c r="B9" s="4" t="inlineStr">
        <is>
          <t>Kranken-, Haftpflicht- und Hausratversicherung</t>
        </is>
      </c>
      <c r="C9" s="4" t="inlineStr">
        <is>
          <t>Ausgabe</t>
        </is>
      </c>
      <c r="D9" s="7" t="n">
        <v>180</v>
      </c>
      <c r="E9" s="7" t="n">
        <v>100</v>
      </c>
      <c r="F9" s="12">
        <f>IF(C9="","",IFERROR(SUM(D9:E9),0))</f>
        <v/>
      </c>
      <c r="G9" s="4" t="inlineStr">
        <is>
          <t>Versicherungspolicen</t>
        </is>
      </c>
      <c r="H9" s="4" t="inlineStr">
        <is>
          <t>Ja</t>
        </is>
      </c>
    </row>
    <row r="10" ht="20" customHeight="1">
      <c r="A10" s="4" t="inlineStr">
        <is>
          <t>Lebenshaltung</t>
        </is>
      </c>
      <c r="B10" s="4" t="inlineStr">
        <is>
          <t>Lebensmittel und Haushalt</t>
        </is>
      </c>
      <c r="C10" s="4" t="inlineStr">
        <is>
          <t>Ausgabe</t>
        </is>
      </c>
      <c r="D10" s="7" t="n">
        <v>450</v>
      </c>
      <c r="E10" s="7" t="n">
        <v>400</v>
      </c>
      <c r="F10" s="8">
        <f>IF(C10="","",IFERROR(SUM(D10:E10),0))</f>
        <v/>
      </c>
      <c r="G10" s="4" t="inlineStr">
        <is>
          <t>Plausibilisierte Schätzung</t>
        </is>
      </c>
      <c r="H10" s="4" t="inlineStr">
        <is>
          <t>Nein</t>
        </is>
      </c>
    </row>
    <row r="11" ht="20" customHeight="1">
      <c r="A11" s="4" t="inlineStr">
        <is>
          <t>Mobilität</t>
        </is>
      </c>
      <c r="B11" s="4" t="inlineStr">
        <is>
          <t>Fahrzeug, ÖPNV und Kraftstoff</t>
        </is>
      </c>
      <c r="C11" s="4" t="inlineStr">
        <is>
          <t>Ausgabe</t>
        </is>
      </c>
      <c r="D11" s="7" t="n">
        <v>220</v>
      </c>
      <c r="E11" s="7" t="n">
        <v>200</v>
      </c>
      <c r="F11" s="12">
        <f>IF(C11="","",IFERROR(SUM(D11:E11),0))</f>
        <v/>
      </c>
      <c r="G11" s="4" t="inlineStr">
        <is>
          <t>Kontoauszüge</t>
        </is>
      </c>
      <c r="H11" s="4" t="inlineStr">
        <is>
          <t>Ja</t>
        </is>
      </c>
    </row>
    <row r="12" ht="20" customHeight="1">
      <c r="A12" s="4" t="inlineStr">
        <is>
          <t>Betreuung/Bildung</t>
        </is>
      </c>
      <c r="B12" s="4" t="inlineStr">
        <is>
          <t>Kinderbetreuung</t>
        </is>
      </c>
      <c r="C12" s="4" t="inlineStr">
        <is>
          <t>Ausgabe</t>
        </is>
      </c>
      <c r="D12" s="7" t="n">
        <v>350</v>
      </c>
      <c r="E12" s="7" t="n"/>
      <c r="F12" s="8">
        <f>IF(C12="","",IFERROR(SUM(D12:E12),0))</f>
        <v/>
      </c>
      <c r="G12" s="4" t="inlineStr">
        <is>
          <t>Betreuungsvertrag</t>
        </is>
      </c>
      <c r="H12" s="4" t="inlineStr">
        <is>
          <t>Ja</t>
        </is>
      </c>
    </row>
    <row r="13" ht="20" customHeight="1">
      <c r="A13" s="4" t="inlineStr">
        <is>
          <t>Sonstige Ausgaben</t>
        </is>
      </c>
      <c r="B13" s="4" t="inlineStr">
        <is>
          <t>Freizeit und laufende Verträge</t>
        </is>
      </c>
      <c r="C13" s="4" t="inlineStr">
        <is>
          <t>Ausgabe</t>
        </is>
      </c>
      <c r="D13" s="7" t="n">
        <v>160</v>
      </c>
      <c r="E13" s="7" t="n">
        <v>140</v>
      </c>
      <c r="F13" s="12">
        <f>IF(C13="","",IFERROR(SUM(D13:E13),0))</f>
        <v/>
      </c>
      <c r="G13" s="4" t="inlineStr">
        <is>
          <t>Kontoauszüge</t>
        </is>
      </c>
      <c r="H13" s="4" t="inlineStr">
        <is>
          <t>Nein</t>
        </is>
      </c>
    </row>
    <row r="14" ht="20" customHeight="1">
      <c r="A14" s="4" t="n"/>
      <c r="B14" s="4" t="n"/>
      <c r="C14" s="4" t="n"/>
      <c r="D14" s="7" t="n"/>
      <c r="E14" s="7" t="n"/>
      <c r="F14" s="8">
        <f>IF(C14="","",IFERROR(SUM(D14:E14),0))</f>
        <v/>
      </c>
      <c r="G14" s="4" t="n"/>
      <c r="H14" s="4" t="n"/>
    </row>
    <row r="15" ht="20" customHeight="1">
      <c r="A15" s="4" t="n"/>
      <c r="B15" s="4" t="n"/>
      <c r="C15" s="4" t="n"/>
      <c r="D15" s="7" t="n"/>
      <c r="E15" s="7" t="n"/>
      <c r="F15" s="12">
        <f>IF(C15="","",IFERROR(SUM(D15:E15),0))</f>
        <v/>
      </c>
      <c r="G15" s="4" t="n"/>
      <c r="H15" s="4" t="n"/>
    </row>
    <row r="16" ht="20" customHeight="1">
      <c r="A16" s="4" t="n"/>
      <c r="B16" s="4" t="n"/>
      <c r="C16" s="4" t="n"/>
      <c r="D16" s="7" t="n"/>
      <c r="E16" s="7" t="n"/>
      <c r="F16" s="8">
        <f>IF(C16="","",IFERROR(SUM(D16:E16),0))</f>
        <v/>
      </c>
      <c r="G16" s="4" t="n"/>
      <c r="H16" s="4" t="n"/>
    </row>
    <row r="17" ht="20" customHeight="1">
      <c r="A17" s="4" t="n"/>
      <c r="B17" s="4" t="n"/>
      <c r="C17" s="4" t="n"/>
      <c r="D17" s="7" t="n"/>
      <c r="E17" s="7" t="n"/>
      <c r="F17" s="12">
        <f>IF(C17="","",IFERROR(SUM(D17:E17),0))</f>
        <v/>
      </c>
      <c r="G17" s="4" t="n"/>
      <c r="H17" s="4" t="n"/>
    </row>
    <row r="18" ht="20" customHeight="1">
      <c r="A18" s="4" t="n"/>
      <c r="B18" s="4" t="n"/>
      <c r="C18" s="4" t="n"/>
      <c r="D18" s="7" t="n"/>
      <c r="E18" s="7" t="n"/>
      <c r="F18" s="8">
        <f>IF(C18="","",IFERROR(SUM(D18:E18),0))</f>
        <v/>
      </c>
      <c r="G18" s="4" t="n"/>
      <c r="H18" s="4" t="n"/>
    </row>
    <row r="19" ht="20" customHeight="1">
      <c r="A19" s="4" t="n"/>
      <c r="B19" s="4" t="n"/>
      <c r="C19" s="4" t="n"/>
      <c r="D19" s="7" t="n"/>
      <c r="E19" s="7" t="n"/>
      <c r="F19" s="12">
        <f>IF(C19="","",IFERROR(SUM(D19:E19),0))</f>
        <v/>
      </c>
      <c r="G19" s="4" t="n"/>
      <c r="H19" s="4" t="n"/>
    </row>
    <row r="20" ht="20" customHeight="1">
      <c r="A20" s="4" t="n"/>
      <c r="B20" s="4" t="n"/>
      <c r="C20" s="4" t="n"/>
      <c r="D20" s="7" t="n"/>
      <c r="E20" s="7" t="n"/>
      <c r="F20" s="8">
        <f>IF(C20="","",IFERROR(SUM(D20:E20),0))</f>
        <v/>
      </c>
      <c r="G20" s="4" t="n"/>
      <c r="H20" s="4" t="n"/>
    </row>
    <row r="21" ht="20" customHeight="1">
      <c r="A21" s="4" t="n"/>
      <c r="B21" s="4" t="n"/>
      <c r="C21" s="4" t="n"/>
      <c r="D21" s="7" t="n"/>
      <c r="E21" s="7" t="n"/>
      <c r="F21" s="12">
        <f>IF(C21="","",IFERROR(SUM(D21:E21),0))</f>
        <v/>
      </c>
      <c r="G21" s="4" t="n"/>
      <c r="H21" s="4" t="n"/>
    </row>
    <row r="22" ht="20" customHeight="1">
      <c r="A22" s="4" t="n"/>
      <c r="B22" s="4" t="n"/>
      <c r="C22" s="4" t="n"/>
      <c r="D22" s="7" t="n"/>
      <c r="E22" s="7" t="n"/>
      <c r="F22" s="8">
        <f>IF(C22="","",IFERROR(SUM(D22:E22),0))</f>
        <v/>
      </c>
      <c r="G22" s="4" t="n"/>
      <c r="H22" s="4" t="n"/>
    </row>
    <row r="23" ht="20" customHeight="1">
      <c r="A23" s="4" t="n"/>
      <c r="B23" s="4" t="n"/>
      <c r="C23" s="4" t="n"/>
      <c r="D23" s="7" t="n"/>
      <c r="E23" s="7" t="n"/>
      <c r="F23" s="12">
        <f>IF(C23="","",IFERROR(SUM(D23:E23),0))</f>
        <v/>
      </c>
      <c r="G23" s="4" t="n"/>
      <c r="H23" s="4" t="n"/>
    </row>
    <row r="24" ht="20" customHeight="1">
      <c r="A24" s="4" t="n"/>
      <c r="B24" s="4" t="n"/>
      <c r="C24" s="4" t="n"/>
      <c r="D24" s="7" t="n"/>
      <c r="E24" s="7" t="n"/>
      <c r="F24" s="8">
        <f>IF(C24="","",IFERROR(SUM(D24:E24),0))</f>
        <v/>
      </c>
      <c r="G24" s="4" t="n"/>
      <c r="H24" s="4" t="n"/>
    </row>
    <row r="25" ht="20" customHeight="1">
      <c r="A25" s="4" t="n"/>
      <c r="B25" s="4" t="n"/>
      <c r="C25" s="4" t="n"/>
      <c r="D25" s="7" t="n"/>
      <c r="E25" s="7" t="n"/>
      <c r="F25" s="12">
        <f>IF(C25="","",IFERROR(SUM(D25:E25),0))</f>
        <v/>
      </c>
      <c r="G25" s="4" t="n"/>
      <c r="H25" s="4" t="n"/>
    </row>
    <row r="26" ht="20" customHeight="1">
      <c r="A26" s="4" t="n"/>
      <c r="B26" s="4" t="n"/>
      <c r="C26" s="4" t="n"/>
      <c r="D26" s="7" t="n"/>
      <c r="E26" s="7" t="n"/>
      <c r="F26" s="8">
        <f>IF(C26="","",IFERROR(SUM(D26:E26),0))</f>
        <v/>
      </c>
      <c r="G26" s="4" t="n"/>
      <c r="H26" s="4" t="n"/>
    </row>
    <row r="27" ht="20" customHeight="1">
      <c r="A27" s="4" t="n"/>
      <c r="B27" s="4" t="n"/>
      <c r="C27" s="4" t="n"/>
      <c r="D27" s="7" t="n"/>
      <c r="E27" s="7" t="n"/>
      <c r="F27" s="12">
        <f>IF(C27="","",IFERROR(SUM(D27:E27),0))</f>
        <v/>
      </c>
      <c r="G27" s="4" t="n"/>
      <c r="H27" s="4" t="n"/>
    </row>
    <row r="28" ht="20" customHeight="1">
      <c r="A28" s="4" t="n"/>
      <c r="B28" s="4" t="n"/>
      <c r="C28" s="4" t="n"/>
      <c r="D28" s="7" t="n"/>
      <c r="E28" s="7" t="n"/>
      <c r="F28" s="8">
        <f>IF(C28="","",IFERROR(SUM(D28:E28),0))</f>
        <v/>
      </c>
      <c r="G28" s="4" t="n"/>
      <c r="H28" s="4" t="n"/>
    </row>
    <row r="29" ht="20" customHeight="1">
      <c r="A29" s="4" t="n"/>
      <c r="B29" s="4" t="n"/>
      <c r="C29" s="4" t="n"/>
      <c r="D29" s="7" t="n"/>
      <c r="E29" s="7" t="n"/>
      <c r="F29" s="12">
        <f>IF(C29="","",IFERROR(SUM(D29:E29),0))</f>
        <v/>
      </c>
      <c r="G29" s="4" t="n"/>
      <c r="H29" s="4" t="n"/>
    </row>
    <row r="30" ht="20" customHeight="1">
      <c r="A30" s="4" t="n"/>
      <c r="B30" s="4" t="n"/>
      <c r="C30" s="4" t="n"/>
      <c r="D30" s="7" t="n"/>
      <c r="E30" s="7" t="n"/>
      <c r="F30" s="8">
        <f>IF(C30="","",IFERROR(SUM(D30:E30),0))</f>
        <v/>
      </c>
      <c r="G30" s="4" t="n"/>
      <c r="H30" s="4" t="n"/>
    </row>
    <row r="31" ht="20" customHeight="1">
      <c r="A31" s="4" t="n"/>
      <c r="B31" s="4" t="n"/>
      <c r="C31" s="4" t="n"/>
      <c r="D31" s="7" t="n"/>
      <c r="E31" s="7" t="n"/>
      <c r="F31" s="12">
        <f>IF(C31="","",IFERROR(SUM(D31:E31),0))</f>
        <v/>
      </c>
      <c r="G31" s="4" t="n"/>
      <c r="H31" s="4" t="n"/>
    </row>
    <row r="32" ht="20" customHeight="1">
      <c r="A32" s="4" t="n"/>
      <c r="B32" s="4" t="n"/>
      <c r="C32" s="4" t="n"/>
      <c r="D32" s="7" t="n"/>
      <c r="E32" s="7" t="n"/>
      <c r="F32" s="8">
        <f>IF(C32="","",IFERROR(SUM(D32:E32),0))</f>
        <v/>
      </c>
      <c r="G32" s="4" t="n"/>
      <c r="H32" s="4" t="n"/>
    </row>
    <row r="33" ht="20" customHeight="1">
      <c r="A33" s="4" t="n"/>
      <c r="B33" s="4" t="n"/>
      <c r="C33" s="4" t="n"/>
      <c r="D33" s="7" t="n"/>
      <c r="E33" s="7" t="n"/>
      <c r="F33" s="12">
        <f>IF(C33="","",IFERROR(SUM(D33:E33),0))</f>
        <v/>
      </c>
      <c r="G33" s="4" t="n"/>
      <c r="H33" s="4" t="n"/>
    </row>
    <row r="34" ht="20" customHeight="1">
      <c r="A34" s="4" t="n"/>
      <c r="B34" s="4" t="n"/>
      <c r="C34" s="4" t="n"/>
      <c r="D34" s="7" t="n"/>
      <c r="E34" s="7" t="n"/>
      <c r="F34" s="8">
        <f>IF(C34="","",IFERROR(SUM(D34:E34),0))</f>
        <v/>
      </c>
      <c r="G34" s="4" t="n"/>
      <c r="H34" s="4" t="n"/>
    </row>
    <row r="35" ht="20" customHeight="1">
      <c r="A35" s="4" t="n"/>
      <c r="B35" s="4" t="n"/>
      <c r="C35" s="4" t="n"/>
      <c r="D35" s="7" t="n"/>
      <c r="E35" s="7" t="n"/>
      <c r="F35" s="12">
        <f>IF(C35="","",IFERROR(SUM(D35:E35),0))</f>
        <v/>
      </c>
      <c r="G35" s="4" t="n"/>
      <c r="H35" s="4" t="n"/>
    </row>
    <row r="36" ht="20" customHeight="1">
      <c r="A36" s="4" t="n"/>
      <c r="B36" s="4" t="n"/>
      <c r="C36" s="4" t="n"/>
      <c r="D36" s="7" t="n"/>
      <c r="E36" s="7" t="n"/>
      <c r="F36" s="8">
        <f>IF(C36="","",IFERROR(SUM(D36:E36),0))</f>
        <v/>
      </c>
      <c r="G36" s="4" t="n"/>
      <c r="H36" s="4" t="n"/>
    </row>
    <row r="37" ht="20" customHeight="1">
      <c r="A37" s="4" t="n"/>
      <c r="B37" s="4" t="n"/>
      <c r="C37" s="4" t="n"/>
      <c r="D37" s="7" t="n"/>
      <c r="E37" s="7" t="n"/>
      <c r="F37" s="12">
        <f>IF(C37="","",IFERROR(SUM(D37:E37),0))</f>
        <v/>
      </c>
      <c r="G37" s="4" t="n"/>
      <c r="H37" s="4" t="n"/>
    </row>
    <row r="38" ht="20" customHeight="1">
      <c r="A38" s="4" t="n"/>
      <c r="B38" s="4" t="n"/>
      <c r="C38" s="4" t="n"/>
      <c r="D38" s="7" t="n"/>
      <c r="E38" s="7" t="n"/>
      <c r="F38" s="8">
        <f>IF(C38="","",IFERROR(SUM(D38:E38),0))</f>
        <v/>
      </c>
      <c r="G38" s="4" t="n"/>
      <c r="H38" s="4" t="n"/>
    </row>
    <row r="39" ht="20" customHeight="1">
      <c r="A39" s="4" t="n"/>
      <c r="B39" s="4" t="n"/>
      <c r="C39" s="4" t="n"/>
      <c r="D39" s="7" t="n"/>
      <c r="E39" s="7" t="n"/>
      <c r="F39" s="12">
        <f>IF(C39="","",IFERROR(SUM(D39:E39),0))</f>
        <v/>
      </c>
      <c r="G39" s="4" t="n"/>
      <c r="H39" s="4" t="n"/>
    </row>
    <row r="40" ht="20" customHeight="1">
      <c r="A40" s="4" t="n"/>
      <c r="B40" s="4" t="n"/>
      <c r="C40" s="4" t="n"/>
      <c r="D40" s="7" t="n"/>
      <c r="E40" s="7" t="n"/>
      <c r="F40" s="8">
        <f>IF(C40="","",IFERROR(SUM(D40:E40),0))</f>
        <v/>
      </c>
      <c r="G40" s="4" t="n"/>
      <c r="H40" s="4" t="n"/>
    </row>
    <row r="41" ht="20" customHeight="1">
      <c r="A41" s="4" t="n"/>
      <c r="B41" s="4" t="n"/>
      <c r="C41" s="4" t="n"/>
      <c r="D41" s="7" t="n"/>
      <c r="E41" s="7" t="n"/>
      <c r="F41" s="12">
        <f>IF(C41="","",IFERROR(SUM(D41:E41),0))</f>
        <v/>
      </c>
      <c r="G41" s="4" t="n"/>
      <c r="H41" s="4" t="n"/>
    </row>
    <row r="42" ht="20" customHeight="1">
      <c r="A42" s="4" t="n"/>
      <c r="B42" s="4" t="n"/>
      <c r="C42" s="4" t="n"/>
      <c r="D42" s="7" t="n"/>
      <c r="E42" s="7" t="n"/>
      <c r="F42" s="8">
        <f>IF(C42="","",IFERROR(SUM(D42:E42),0))</f>
        <v/>
      </c>
      <c r="G42" s="4" t="n"/>
      <c r="H42" s="4" t="n"/>
    </row>
    <row r="43" ht="20" customHeight="1">
      <c r="A43" s="4" t="n"/>
      <c r="B43" s="4" t="n"/>
      <c r="C43" s="4" t="n"/>
      <c r="D43" s="7" t="n"/>
      <c r="E43" s="7" t="n"/>
      <c r="F43" s="12">
        <f>IF(C43="","",IFERROR(SUM(D43:E43),0))</f>
        <v/>
      </c>
      <c r="G43" s="4" t="n"/>
      <c r="H43" s="4" t="n"/>
    </row>
    <row r="44" ht="20" customHeight="1">
      <c r="A44" s="4" t="n"/>
      <c r="B44" s="4" t="n"/>
      <c r="C44" s="4" t="n"/>
      <c r="D44" s="7" t="n"/>
      <c r="E44" s="7" t="n"/>
      <c r="F44" s="8">
        <f>IF(C44="","",IFERROR(SUM(D44:E44),0))</f>
        <v/>
      </c>
      <c r="G44" s="4" t="n"/>
      <c r="H44" s="4" t="n"/>
    </row>
    <row r="45" ht="20" customHeight="1">
      <c r="A45" s="4" t="n"/>
      <c r="B45" s="4" t="n"/>
      <c r="C45" s="4" t="n"/>
      <c r="D45" s="7" t="n"/>
      <c r="E45" s="7" t="n"/>
      <c r="F45" s="12">
        <f>IF(C45="","",IFERROR(SUM(D45:E45),0))</f>
        <v/>
      </c>
      <c r="G45" s="4" t="n"/>
      <c r="H45" s="4" t="n"/>
    </row>
    <row r="46" ht="20" customHeight="1">
      <c r="A46" s="4" t="n"/>
      <c r="B46" s="4" t="n"/>
      <c r="C46" s="4" t="n"/>
      <c r="D46" s="7" t="n"/>
      <c r="E46" s="7" t="n"/>
      <c r="F46" s="8">
        <f>IF(C46="","",IFERROR(SUM(D46:E46),0))</f>
        <v/>
      </c>
      <c r="G46" s="4" t="n"/>
      <c r="H46" s="4" t="n"/>
    </row>
    <row r="47" ht="20" customHeight="1">
      <c r="A47" s="4" t="n"/>
      <c r="B47" s="4" t="n"/>
      <c r="C47" s="4" t="n"/>
      <c r="D47" s="7" t="n"/>
      <c r="E47" s="7" t="n"/>
      <c r="F47" s="12">
        <f>IF(C47="","",IFERROR(SUM(D47:E47),0))</f>
        <v/>
      </c>
      <c r="G47" s="4" t="n"/>
      <c r="H47" s="4" t="n"/>
    </row>
    <row r="48" ht="20" customHeight="1">
      <c r="A48" s="4" t="n"/>
      <c r="B48" s="4" t="n"/>
      <c r="C48" s="4" t="n"/>
      <c r="D48" s="7" t="n"/>
      <c r="E48" s="7" t="n"/>
      <c r="F48" s="8">
        <f>IF(C48="","",IFERROR(SUM(D48:E48),0))</f>
        <v/>
      </c>
      <c r="G48" s="4" t="n"/>
      <c r="H48" s="4" t="n"/>
    </row>
    <row r="49" ht="20" customHeight="1">
      <c r="A49" s="4" t="n"/>
      <c r="B49" s="4" t="n"/>
      <c r="C49" s="4" t="n"/>
      <c r="D49" s="7" t="n"/>
      <c r="E49" s="7" t="n"/>
      <c r="F49" s="12">
        <f>IF(C49="","",IFERROR(SUM(D49:E49),0))</f>
        <v/>
      </c>
      <c r="G49" s="4" t="n"/>
      <c r="H49" s="4" t="n"/>
    </row>
    <row r="50" ht="20" customHeight="1">
      <c r="A50" s="4" t="n"/>
      <c r="B50" s="4" t="n"/>
      <c r="C50" s="4" t="n"/>
      <c r="D50" s="7" t="n"/>
      <c r="E50" s="7" t="n"/>
      <c r="F50" s="8">
        <f>IF(C50="","",IFERROR(SUM(D50:E50),0))</f>
        <v/>
      </c>
      <c r="G50" s="4" t="n"/>
      <c r="H50" s="4" t="n"/>
    </row>
    <row r="51" ht="20" customHeight="1">
      <c r="A51" s="4" t="n"/>
      <c r="B51" s="4" t="n"/>
      <c r="C51" s="4" t="n"/>
      <c r="D51" s="7" t="n"/>
      <c r="E51" s="7" t="n"/>
      <c r="F51" s="12">
        <f>IF(C51="","",IFERROR(SUM(D51:E51),0))</f>
        <v/>
      </c>
      <c r="G51" s="4" t="n"/>
      <c r="H51" s="4" t="n"/>
    </row>
    <row r="52" ht="20" customHeight="1">
      <c r="A52" s="4" t="n"/>
      <c r="B52" s="4" t="n"/>
      <c r="C52" s="4" t="n"/>
      <c r="D52" s="7" t="n"/>
      <c r="E52" s="7" t="n"/>
      <c r="F52" s="8">
        <f>IF(C52="","",IFERROR(SUM(D52:E52),0))</f>
        <v/>
      </c>
      <c r="G52" s="4" t="n"/>
      <c r="H52" s="4" t="n"/>
    </row>
    <row r="53" ht="20" customHeight="1">
      <c r="A53" s="4" t="n"/>
      <c r="B53" s="4" t="n"/>
      <c r="C53" s="4" t="n"/>
      <c r="D53" s="7" t="n"/>
      <c r="E53" s="7" t="n"/>
      <c r="F53" s="12">
        <f>IF(C53="","",IFERROR(SUM(D53:E53),0))</f>
        <v/>
      </c>
      <c r="G53" s="4" t="n"/>
      <c r="H53" s="4" t="n"/>
    </row>
    <row r="54" ht="20" customHeight="1">
      <c r="A54" s="4" t="n"/>
      <c r="B54" s="4" t="n"/>
      <c r="C54" s="4" t="n"/>
      <c r="D54" s="7" t="n"/>
      <c r="E54" s="7" t="n"/>
      <c r="F54" s="8">
        <f>IF(C54="","",IFERROR(SUM(D54:E54),0))</f>
        <v/>
      </c>
      <c r="G54" s="4" t="n"/>
      <c r="H54" s="4" t="n"/>
    </row>
    <row r="55" ht="20" customHeight="1">
      <c r="A55" s="4" t="n"/>
      <c r="B55" s="4" t="n"/>
      <c r="C55" s="4" t="n"/>
      <c r="D55" s="7" t="n"/>
      <c r="E55" s="7" t="n"/>
      <c r="F55" s="12">
        <f>IF(C55="","",IFERROR(SUM(D55:E55),0))</f>
        <v/>
      </c>
      <c r="G55" s="4" t="n"/>
      <c r="H55" s="4" t="n"/>
    </row>
    <row r="56" ht="20" customHeight="1">
      <c r="A56" s="4" t="n"/>
      <c r="B56" s="4" t="n"/>
      <c r="C56" s="4" t="n"/>
      <c r="D56" s="7" t="n"/>
      <c r="E56" s="7" t="n"/>
      <c r="F56" s="8">
        <f>IF(C56="","",IFERROR(SUM(D56:E56),0))</f>
        <v/>
      </c>
      <c r="G56" s="4" t="n"/>
      <c r="H56" s="4" t="n"/>
    </row>
    <row r="57" ht="20" customHeight="1">
      <c r="A57" s="4" t="n"/>
      <c r="B57" s="4" t="n"/>
      <c r="C57" s="4" t="n"/>
      <c r="D57" s="7" t="n"/>
      <c r="E57" s="7" t="n"/>
      <c r="F57" s="12">
        <f>IF(C57="","",IFERROR(SUM(D57:E57),0))</f>
        <v/>
      </c>
      <c r="G57" s="4" t="n"/>
      <c r="H57" s="4" t="n"/>
    </row>
    <row r="58" ht="20" customHeight="1">
      <c r="A58" s="4" t="n"/>
      <c r="B58" s="4" t="n"/>
      <c r="C58" s="4" t="n"/>
      <c r="D58" s="7" t="n"/>
      <c r="E58" s="7" t="n"/>
      <c r="F58" s="8">
        <f>IF(C58="","",IFERROR(SUM(D58:E58),0))</f>
        <v/>
      </c>
      <c r="G58" s="4" t="n"/>
      <c r="H58" s="4" t="n"/>
    </row>
    <row r="59" ht="20" customHeight="1">
      <c r="A59" s="4" t="n"/>
      <c r="B59" s="4" t="n"/>
      <c r="C59" s="4" t="n"/>
      <c r="D59" s="7" t="n"/>
      <c r="E59" s="7" t="n"/>
      <c r="F59" s="12">
        <f>IF(C59="","",IFERROR(SUM(D59:E59),0))</f>
        <v/>
      </c>
      <c r="G59" s="4" t="n"/>
      <c r="H59" s="4" t="n"/>
    </row>
    <row r="60" ht="20" customHeight="1">
      <c r="A60" s="4" t="n"/>
      <c r="B60" s="4" t="n"/>
      <c r="C60" s="4" t="n"/>
      <c r="D60" s="7" t="n"/>
      <c r="E60" s="7" t="n"/>
      <c r="F60" s="8">
        <f>IF(C60="","",IFERROR(SUM(D60:E60),0))</f>
        <v/>
      </c>
      <c r="G60" s="4" t="n"/>
      <c r="H60" s="4" t="n"/>
    </row>
    <row r="61" ht="20" customHeight="1">
      <c r="A61" s="4" t="n"/>
      <c r="B61" s="4" t="n"/>
      <c r="C61" s="4" t="n"/>
      <c r="D61" s="7" t="n"/>
      <c r="E61" s="7" t="n"/>
      <c r="F61" s="12">
        <f>IF(C61="","",IFERROR(SUM(D61:E61),0))</f>
        <v/>
      </c>
      <c r="G61" s="4" t="n"/>
      <c r="H61" s="4" t="n"/>
    </row>
    <row r="62" ht="20" customHeight="1">
      <c r="A62" s="4" t="n"/>
      <c r="B62" s="4" t="n"/>
      <c r="C62" s="4" t="n"/>
      <c r="D62" s="7" t="n"/>
      <c r="E62" s="7" t="n"/>
      <c r="F62" s="8">
        <f>IF(C62="","",IFERROR(SUM(D62:E62),0))</f>
        <v/>
      </c>
      <c r="G62" s="4" t="n"/>
      <c r="H62" s="4" t="n"/>
    </row>
    <row r="63" ht="20" customHeight="1">
      <c r="A63" s="4" t="n"/>
      <c r="B63" s="4" t="n"/>
      <c r="C63" s="4" t="n"/>
      <c r="D63" s="7" t="n"/>
      <c r="E63" s="7" t="n"/>
      <c r="F63" s="12">
        <f>IF(C63="","",IFERROR(SUM(D63:E63),0))</f>
        <v/>
      </c>
      <c r="G63" s="4" t="n"/>
      <c r="H63" s="4" t="n"/>
    </row>
    <row r="64" ht="20" customHeight="1">
      <c r="A64" s="4" t="n"/>
      <c r="B64" s="4" t="n"/>
      <c r="C64" s="4" t="n"/>
      <c r="D64" s="7" t="n"/>
      <c r="E64" s="7" t="n"/>
      <c r="F64" s="8">
        <f>IF(C64="","",IFERROR(SUM(D64:E64),0))</f>
        <v/>
      </c>
      <c r="G64" s="4" t="n"/>
      <c r="H64" s="4" t="n"/>
    </row>
    <row r="65" ht="20" customHeight="1">
      <c r="A65" s="4" t="n"/>
      <c r="B65" s="4" t="n"/>
      <c r="C65" s="4" t="n"/>
      <c r="D65" s="7" t="n"/>
      <c r="E65" s="7" t="n"/>
      <c r="F65" s="12">
        <f>IF(C65="","",IFERROR(SUM(D65:E65),0))</f>
        <v/>
      </c>
      <c r="G65" s="4" t="n"/>
      <c r="H65" s="4" t="n"/>
    </row>
    <row r="66" ht="20" customHeight="1">
      <c r="A66" s="4" t="n"/>
      <c r="B66" s="4" t="n"/>
      <c r="C66" s="4" t="n"/>
      <c r="D66" s="7" t="n"/>
      <c r="E66" s="7" t="n"/>
      <c r="F66" s="8">
        <f>IF(C66="","",IFERROR(SUM(D66:E66),0))</f>
        <v/>
      </c>
      <c r="G66" s="4" t="n"/>
      <c r="H66" s="4" t="n"/>
    </row>
    <row r="67" ht="20" customHeight="1">
      <c r="A67" s="4" t="n"/>
      <c r="B67" s="4" t="n"/>
      <c r="C67" s="4" t="n"/>
      <c r="D67" s="7" t="n"/>
      <c r="E67" s="7" t="n"/>
      <c r="F67" s="12">
        <f>IF(C67="","",IFERROR(SUM(D67:E67),0))</f>
        <v/>
      </c>
      <c r="G67" s="4" t="n"/>
      <c r="H67" s="4" t="n"/>
    </row>
    <row r="68" ht="20" customHeight="1">
      <c r="A68" s="4" t="n"/>
      <c r="B68" s="4" t="n"/>
      <c r="C68" s="4" t="n"/>
      <c r="D68" s="7" t="n"/>
      <c r="E68" s="7" t="n"/>
      <c r="F68" s="8">
        <f>IF(C68="","",IFERROR(SUM(D68:E68),0))</f>
        <v/>
      </c>
      <c r="G68" s="4" t="n"/>
      <c r="H68" s="4" t="n"/>
    </row>
    <row r="69" ht="20" customHeight="1">
      <c r="A69" s="4" t="n"/>
      <c r="B69" s="4" t="n"/>
      <c r="C69" s="4" t="n"/>
      <c r="D69" s="7" t="n"/>
      <c r="E69" s="7" t="n"/>
      <c r="F69" s="12">
        <f>IF(C69="","",IFERROR(SUM(D69:E69),0))</f>
        <v/>
      </c>
      <c r="G69" s="4" t="n"/>
      <c r="H69" s="4" t="n"/>
    </row>
    <row r="70" ht="20" customHeight="1">
      <c r="A70" s="4" t="n"/>
      <c r="B70" s="4" t="n"/>
      <c r="C70" s="4" t="n"/>
      <c r="D70" s="7" t="n"/>
      <c r="E70" s="7" t="n"/>
      <c r="F70" s="8">
        <f>IF(C70="","",IFERROR(SUM(D70:E70),0))</f>
        <v/>
      </c>
      <c r="G70" s="4" t="n"/>
      <c r="H70" s="4" t="n"/>
    </row>
    <row r="71" ht="20" customHeight="1">
      <c r="A71" s="4" t="n"/>
      <c r="B71" s="4" t="n"/>
      <c r="C71" s="4" t="n"/>
      <c r="D71" s="7" t="n"/>
      <c r="E71" s="7" t="n"/>
      <c r="F71" s="12">
        <f>IF(C71="","",IFERROR(SUM(D71:E71),0))</f>
        <v/>
      </c>
      <c r="G71" s="4" t="n"/>
      <c r="H71" s="4" t="n"/>
    </row>
    <row r="72" ht="20" customHeight="1">
      <c r="A72" s="4" t="n"/>
      <c r="B72" s="4" t="n"/>
      <c r="C72" s="4" t="n"/>
      <c r="D72" s="7" t="n"/>
      <c r="E72" s="7" t="n"/>
      <c r="F72" s="8">
        <f>IF(C72="","",IFERROR(SUM(D72:E72),0))</f>
        <v/>
      </c>
      <c r="G72" s="4" t="n"/>
      <c r="H72" s="4" t="n"/>
    </row>
    <row r="73" ht="20" customHeight="1">
      <c r="A73" s="4" t="n"/>
      <c r="B73" s="4" t="n"/>
      <c r="C73" s="4" t="n"/>
      <c r="D73" s="7" t="n"/>
      <c r="E73" s="7" t="n"/>
      <c r="F73" s="12">
        <f>IF(C73="","",IFERROR(SUM(D73:E73),0))</f>
        <v/>
      </c>
      <c r="G73" s="4" t="n"/>
      <c r="H73" s="4" t="n"/>
    </row>
    <row r="74" ht="20" customHeight="1">
      <c r="A74" s="4" t="n"/>
      <c r="B74" s="4" t="n"/>
      <c r="C74" s="4" t="n"/>
      <c r="D74" s="7" t="n"/>
      <c r="E74" s="7" t="n"/>
      <c r="F74" s="8">
        <f>IF(C74="","",IFERROR(SUM(D74:E74),0))</f>
        <v/>
      </c>
      <c r="G74" s="4" t="n"/>
      <c r="H74" s="4" t="n"/>
    </row>
    <row r="75" ht="20" customHeight="1">
      <c r="A75" s="4" t="n"/>
      <c r="B75" s="4" t="n"/>
      <c r="C75" s="4" t="n"/>
      <c r="D75" s="7" t="n"/>
      <c r="E75" s="7" t="n"/>
      <c r="F75" s="12">
        <f>IF(C75="","",IFERROR(SUM(D75:E75),0))</f>
        <v/>
      </c>
      <c r="G75" s="4" t="n"/>
      <c r="H75" s="4" t="n"/>
    </row>
    <row r="76" ht="20" customHeight="1">
      <c r="A76" s="4" t="n"/>
      <c r="B76" s="4" t="n"/>
      <c r="C76" s="4" t="n"/>
      <c r="D76" s="7" t="n"/>
      <c r="E76" s="7" t="n"/>
      <c r="F76" s="8">
        <f>IF(C76="","",IFERROR(SUM(D76:E76),0))</f>
        <v/>
      </c>
      <c r="G76" s="4" t="n"/>
      <c r="H76" s="4" t="n"/>
    </row>
    <row r="77" ht="20" customHeight="1">
      <c r="A77" s="4" t="n"/>
      <c r="B77" s="4" t="n"/>
      <c r="C77" s="4" t="n"/>
      <c r="D77" s="7" t="n"/>
      <c r="E77" s="7" t="n"/>
      <c r="F77" s="12">
        <f>IF(C77="","",IFERROR(SUM(D77:E77),0))</f>
        <v/>
      </c>
      <c r="G77" s="4" t="n"/>
      <c r="H77" s="4" t="n"/>
    </row>
    <row r="78" ht="20" customHeight="1">
      <c r="A78" s="4" t="n"/>
      <c r="B78" s="4" t="n"/>
      <c r="C78" s="4" t="n"/>
      <c r="D78" s="7" t="n"/>
      <c r="E78" s="7" t="n"/>
      <c r="F78" s="8">
        <f>IF(C78="","",IFERROR(SUM(D78:E78),0))</f>
        <v/>
      </c>
      <c r="G78" s="4" t="n"/>
      <c r="H78" s="4" t="n"/>
    </row>
    <row r="79" ht="20" customHeight="1">
      <c r="A79" s="4" t="n"/>
      <c r="B79" s="4" t="n"/>
      <c r="C79" s="4" t="n"/>
      <c r="D79" s="7" t="n"/>
      <c r="E79" s="7" t="n"/>
      <c r="F79" s="12">
        <f>IF(C79="","",IFERROR(SUM(D79:E79),0))</f>
        <v/>
      </c>
      <c r="G79" s="4" t="n"/>
      <c r="H79" s="4" t="n"/>
    </row>
    <row r="80" ht="20" customHeight="1">
      <c r="A80" s="4" t="n"/>
      <c r="B80" s="4" t="n"/>
      <c r="C80" s="4" t="n"/>
      <c r="D80" s="7" t="n"/>
      <c r="E80" s="7" t="n"/>
      <c r="F80" s="8">
        <f>IF(C80="","",IFERROR(SUM(D80:E80),0))</f>
        <v/>
      </c>
      <c r="G80" s="4" t="n"/>
      <c r="H80" s="4" t="n"/>
    </row>
    <row r="81" ht="20" customHeight="1">
      <c r="A81" s="4" t="n"/>
      <c r="B81" s="4" t="n"/>
      <c r="C81" s="4" t="n"/>
      <c r="D81" s="7" t="n"/>
      <c r="E81" s="7" t="n"/>
      <c r="F81" s="12">
        <f>IF(C81="","",IFERROR(SUM(D81:E81),0))</f>
        <v/>
      </c>
      <c r="G81" s="4" t="n"/>
      <c r="H81" s="4" t="n"/>
    </row>
    <row r="82" ht="20" customHeight="1">
      <c r="A82" s="4" t="n"/>
      <c r="B82" s="4" t="n"/>
      <c r="C82" s="4" t="n"/>
      <c r="D82" s="7" t="n"/>
      <c r="E82" s="7" t="n"/>
      <c r="F82" s="8">
        <f>IF(C82="","",IFERROR(SUM(D82:E82),0))</f>
        <v/>
      </c>
      <c r="G82" s="4" t="n"/>
      <c r="H82" s="4" t="n"/>
    </row>
    <row r="83" ht="20" customHeight="1">
      <c r="A83" s="4" t="n"/>
      <c r="B83" s="4" t="n"/>
      <c r="C83" s="4" t="n"/>
      <c r="D83" s="7" t="n"/>
      <c r="E83" s="7" t="n"/>
      <c r="F83" s="12">
        <f>IF(C83="","",IFERROR(SUM(D83:E83),0))</f>
        <v/>
      </c>
      <c r="G83" s="4" t="n"/>
      <c r="H83" s="4" t="n"/>
    </row>
    <row r="84" ht="20" customHeight="1">
      <c r="A84" s="4" t="n"/>
      <c r="B84" s="4" t="n"/>
      <c r="C84" s="4" t="n"/>
      <c r="D84" s="7" t="n"/>
      <c r="E84" s="7" t="n"/>
      <c r="F84" s="8">
        <f>IF(C84="","",IFERROR(SUM(D84:E84),0))</f>
        <v/>
      </c>
      <c r="G84" s="4" t="n"/>
      <c r="H84" s="4" t="n"/>
    </row>
    <row r="85" ht="20" customHeight="1">
      <c r="A85" s="4" t="n"/>
      <c r="B85" s="4" t="n"/>
      <c r="C85" s="4" t="n"/>
      <c r="D85" s="7" t="n"/>
      <c r="E85" s="7" t="n"/>
      <c r="F85" s="12">
        <f>IF(C85="","",IFERROR(SUM(D85:E85),0))</f>
        <v/>
      </c>
      <c r="G85" s="4" t="n"/>
      <c r="H85" s="4" t="n"/>
    </row>
    <row r="86" ht="20" customHeight="1">
      <c r="A86" s="4" t="n"/>
      <c r="B86" s="4" t="n"/>
      <c r="C86" s="4" t="n"/>
      <c r="D86" s="7" t="n"/>
      <c r="E86" s="7" t="n"/>
      <c r="F86" s="8">
        <f>IF(C86="","",IFERROR(SUM(D86:E86),0))</f>
        <v/>
      </c>
      <c r="G86" s="4" t="n"/>
      <c r="H86" s="4" t="n"/>
    </row>
    <row r="87" ht="20" customHeight="1">
      <c r="A87" s="4" t="n"/>
      <c r="B87" s="4" t="n"/>
      <c r="C87" s="4" t="n"/>
      <c r="D87" s="7" t="n"/>
      <c r="E87" s="7" t="n"/>
      <c r="F87" s="12">
        <f>IF(C87="","",IFERROR(SUM(D87:E87),0))</f>
        <v/>
      </c>
      <c r="G87" s="4" t="n"/>
      <c r="H87" s="4" t="n"/>
    </row>
    <row r="88" ht="20" customHeight="1">
      <c r="A88" s="4" t="n"/>
      <c r="B88" s="4" t="n"/>
      <c r="C88" s="4" t="n"/>
      <c r="D88" s="7" t="n"/>
      <c r="E88" s="7" t="n"/>
      <c r="F88" s="8">
        <f>IF(C88="","",IFERROR(SUM(D88:E88),0))</f>
        <v/>
      </c>
      <c r="G88" s="4" t="n"/>
      <c r="H88" s="4" t="n"/>
    </row>
    <row r="89" ht="20" customHeight="1">
      <c r="A89" s="4" t="n"/>
      <c r="B89" s="4" t="n"/>
      <c r="C89" s="4" t="n"/>
      <c r="D89" s="7" t="n"/>
      <c r="E89" s="7" t="n"/>
      <c r="F89" s="12">
        <f>IF(C89="","",IFERROR(SUM(D89:E89),0))</f>
        <v/>
      </c>
      <c r="G89" s="4" t="n"/>
      <c r="H89" s="4" t="n"/>
    </row>
    <row r="90" ht="20" customHeight="1">
      <c r="A90" s="4" t="n"/>
      <c r="B90" s="4" t="n"/>
      <c r="C90" s="4" t="n"/>
      <c r="D90" s="7" t="n"/>
      <c r="E90" s="7" t="n"/>
      <c r="F90" s="8">
        <f>IF(C90="","",IFERROR(SUM(D90:E90),0))</f>
        <v/>
      </c>
      <c r="G90" s="4" t="n"/>
      <c r="H90" s="4" t="n"/>
    </row>
    <row r="91" ht="20" customHeight="1">
      <c r="A91" s="4" t="n"/>
      <c r="B91" s="4" t="n"/>
      <c r="C91" s="4" t="n"/>
      <c r="D91" s="7" t="n"/>
      <c r="E91" s="7" t="n"/>
      <c r="F91" s="12">
        <f>IF(C91="","",IFERROR(SUM(D91:E91),0))</f>
        <v/>
      </c>
      <c r="G91" s="4" t="n"/>
      <c r="H91" s="4" t="n"/>
    </row>
    <row r="92" ht="20" customHeight="1">
      <c r="A92" s="4" t="n"/>
      <c r="B92" s="4" t="n"/>
      <c r="C92" s="4" t="n"/>
      <c r="D92" s="7" t="n"/>
      <c r="E92" s="7" t="n"/>
      <c r="F92" s="8">
        <f>IF(C92="","",IFERROR(SUM(D92:E92),0))</f>
        <v/>
      </c>
      <c r="G92" s="4" t="n"/>
      <c r="H92" s="4" t="n"/>
    </row>
    <row r="93" ht="20" customHeight="1">
      <c r="A93" s="4" t="n"/>
      <c r="B93" s="4" t="n"/>
      <c r="C93" s="4" t="n"/>
      <c r="D93" s="7" t="n"/>
      <c r="E93" s="7" t="n"/>
      <c r="F93" s="12">
        <f>IF(C93="","",IFERROR(SUM(D93:E93),0))</f>
        <v/>
      </c>
      <c r="G93" s="4" t="n"/>
      <c r="H93" s="4" t="n"/>
    </row>
    <row r="94" ht="20" customHeight="1">
      <c r="A94" s="4" t="n"/>
      <c r="B94" s="4" t="n"/>
      <c r="C94" s="4" t="n"/>
      <c r="D94" s="7" t="n"/>
      <c r="E94" s="7" t="n"/>
      <c r="F94" s="8">
        <f>IF(C94="","",IFERROR(SUM(D94:E94),0))</f>
        <v/>
      </c>
      <c r="G94" s="4" t="n"/>
      <c r="H94" s="4" t="n"/>
    </row>
    <row r="95" ht="20" customHeight="1">
      <c r="A95" s="4" t="n"/>
      <c r="B95" s="4" t="n"/>
      <c r="C95" s="4" t="n"/>
      <c r="D95" s="7" t="n"/>
      <c r="E95" s="7" t="n"/>
      <c r="F95" s="12">
        <f>IF(C95="","",IFERROR(SUM(D95:E95),0))</f>
        <v/>
      </c>
      <c r="G95" s="4" t="n"/>
      <c r="H95" s="4" t="n"/>
    </row>
    <row r="96" ht="20" customHeight="1">
      <c r="A96" s="4" t="n"/>
      <c r="B96" s="4" t="n"/>
      <c r="C96" s="4" t="n"/>
      <c r="D96" s="7" t="n"/>
      <c r="E96" s="7" t="n"/>
      <c r="F96" s="8">
        <f>IF(C96="","",IFERROR(SUM(D96:E96),0))</f>
        <v/>
      </c>
      <c r="G96" s="4" t="n"/>
      <c r="H96" s="4" t="n"/>
    </row>
    <row r="97" ht="20" customHeight="1">
      <c r="A97" s="4" t="n"/>
      <c r="B97" s="4" t="n"/>
      <c r="C97" s="4" t="n"/>
      <c r="D97" s="7" t="n"/>
      <c r="E97" s="7" t="n"/>
      <c r="F97" s="12">
        <f>IF(C97="","",IFERROR(SUM(D97:E97),0))</f>
        <v/>
      </c>
      <c r="G97" s="4" t="n"/>
      <c r="H97" s="4" t="n"/>
    </row>
    <row r="98" ht="20" customHeight="1">
      <c r="A98" s="4" t="n"/>
      <c r="B98" s="4" t="n"/>
      <c r="C98" s="4" t="n"/>
      <c r="D98" s="7" t="n"/>
      <c r="E98" s="7" t="n"/>
      <c r="F98" s="8">
        <f>IF(C98="","",IFERROR(SUM(D98:E98),0))</f>
        <v/>
      </c>
      <c r="G98" s="4" t="n"/>
      <c r="H98" s="4" t="n"/>
    </row>
    <row r="99" ht="20" customHeight="1">
      <c r="A99" s="4" t="n"/>
      <c r="B99" s="4" t="n"/>
      <c r="C99" s="4" t="n"/>
      <c r="D99" s="7" t="n"/>
      <c r="E99" s="7" t="n"/>
      <c r="F99" s="12">
        <f>IF(C99="","",IFERROR(SUM(D99:E99),0))</f>
        <v/>
      </c>
      <c r="G99" s="4" t="n"/>
      <c r="H99" s="4" t="n"/>
    </row>
    <row r="100" ht="20" customHeight="1">
      <c r="A100" s="4" t="n"/>
      <c r="B100" s="4" t="n"/>
      <c r="C100" s="4" t="n"/>
      <c r="D100" s="7" t="n"/>
      <c r="E100" s="7" t="n"/>
      <c r="F100" s="8">
        <f>IF(C100="","",IFERROR(SUM(D100:E100),0))</f>
        <v/>
      </c>
      <c r="G100" s="4" t="n"/>
      <c r="H100" s="4" t="n"/>
    </row>
    <row r="101" ht="20" customHeight="1">
      <c r="A101" s="4" t="n"/>
      <c r="B101" s="4" t="n"/>
      <c r="C101" s="4" t="n"/>
      <c r="D101" s="7" t="n"/>
      <c r="E101" s="7" t="n"/>
      <c r="F101" s="12">
        <f>IF(C101="","",IFERROR(SUM(D101:E101),0))</f>
        <v/>
      </c>
      <c r="G101" s="4" t="n"/>
      <c r="H101" s="4" t="n"/>
    </row>
    <row r="102" ht="20" customHeight="1">
      <c r="A102" s="4" t="n"/>
      <c r="B102" s="4" t="n"/>
      <c r="C102" s="4" t="n"/>
      <c r="D102" s="7" t="n"/>
      <c r="E102" s="7" t="n"/>
      <c r="F102" s="8">
        <f>IF(C102="","",IFERROR(SUM(D102:E102),0))</f>
        <v/>
      </c>
      <c r="G102" s="4" t="n"/>
      <c r="H102" s="4" t="n"/>
    </row>
    <row r="103" ht="20" customHeight="1">
      <c r="A103" s="4" t="n"/>
      <c r="B103" s="4" t="n"/>
      <c r="C103" s="4" t="n"/>
      <c r="D103" s="7" t="n"/>
      <c r="E103" s="7" t="n"/>
      <c r="F103" s="12">
        <f>IF(C103="","",IFERROR(SUM(D103:E103),0))</f>
        <v/>
      </c>
      <c r="G103" s="4" t="n"/>
      <c r="H103" s="4" t="n"/>
    </row>
  </sheetData>
  <autoFilter ref="A3:H103"/>
  <mergeCells count="1">
    <mergeCell ref="A1:H1"/>
  </mergeCells>
  <conditionalFormatting sqref="F4:F103">
    <cfRule type="expression" priority="1" dxfId="0">
      <formula>AND($C4="Einnahme",$F4&gt;0)</formula>
    </cfRule>
    <cfRule type="expression" priority="2" dxfId="1">
      <formula>AND($C4="Ausgabe",$F4&gt;0)</formula>
    </cfRule>
  </conditionalFormatting>
  <conditionalFormatting sqref="H4:H103">
    <cfRule type="expression" priority="3" dxfId="1">
      <formula>$H4="Nein"</formula>
    </cfRule>
  </conditionalFormatting>
  <conditionalFormatting sqref="K5">
    <cfRule type="expression" priority="4" dxfId="1">
      <formula>K5&lt;0</formula>
    </cfRule>
    <cfRule type="expression" priority="5" dxfId="0">
      <formula>K5&gt;0</formula>
    </cfRule>
  </conditionalFormatting>
  <dataValidations count="3">
    <dataValidation sqref="C4:C103" showErrorMessage="1" showInputMessage="1" allowBlank="1" type="list">
      <formula1>"Einnahme,Ausgabe"</formula1>
    </dataValidation>
    <dataValidation sqref="D4:E103" showErrorMessage="1" showInputMessage="1" allowBlank="1" type="decimal" operator="greaterThanOrEqual">
      <formula1>0</formula1>
    </dataValidation>
    <dataValidation sqref="H4:H103" showErrorMessage="1" showInputMessage="1" allowBlank="1" type="list">
      <formula1>"Ja,Nein"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7" customWidth="1" min="3" max="3"/>
    <col width="27" customWidth="1" min="4" max="4"/>
    <col width="22" customWidth="1" min="5" max="5"/>
    <col width="22" customWidth="1" min="6" max="6"/>
    <col width="20" customWidth="1" min="7" max="7"/>
    <col width="14" customWidth="1" min="8" max="8"/>
    <col width="16" customWidth="1" min="9" max="9"/>
    <col width="24" customWidth="1" min="10" max="10"/>
    <col width="30" customWidth="1" min="11" max="11"/>
    <col width="15" customWidth="1" min="12" max="12"/>
    <col width="22" customWidth="1" min="13" max="13"/>
    <col width="29" customWidth="1" min="15" max="15"/>
    <col width="18" customWidth="1" min="16" max="16"/>
    <col width="16" customWidth="1" min="17" max="17"/>
    <col width="24" customWidth="1" min="18" max="18"/>
  </cols>
  <sheetData>
    <row r="1" ht="26" customHeight="1">
      <c r="A1" s="1" t="inlineStr">
        <is>
          <t>Vermögen und Verbindlichkeiten – Fiktive Übersicht</t>
        </is>
      </c>
    </row>
    <row r="2">
      <c r="O2" s="11" t="inlineStr">
        <is>
          <t>Kennzahl</t>
        </is>
      </c>
      <c r="P2" s="11" t="inlineStr">
        <is>
          <t>Wert (€)</t>
        </is>
      </c>
    </row>
    <row r="3">
      <c r="A3" s="11" t="inlineStr">
        <is>
          <t>Typ</t>
        </is>
      </c>
      <c r="B3" s="11" t="inlineStr">
        <is>
          <t>Kategorie</t>
        </is>
      </c>
      <c r="C3" s="11" t="inlineStr">
        <is>
          <t>Bezeichnung</t>
        </is>
      </c>
      <c r="D3" s="11" t="inlineStr">
        <is>
          <t>Eigentümer/in</t>
        </is>
      </c>
      <c r="E3" s="11" t="inlineStr">
        <is>
          <t>Institut/Gläubiger</t>
        </is>
      </c>
      <c r="F3" s="11" t="inlineStr">
        <is>
          <t>Wert bzw. Restschuld (€)</t>
        </is>
      </c>
      <c r="G3" s="11" t="inlineStr">
        <is>
          <t>Monatliche Rate (€)</t>
        </is>
      </c>
      <c r="H3" s="11" t="inlineStr">
        <is>
          <t>Zinssatz (%)</t>
        </is>
      </c>
      <c r="I3" s="11" t="inlineStr">
        <is>
          <t>Laufzeitende</t>
        </is>
      </c>
      <c r="J3" s="11" t="inlineStr">
        <is>
          <t>Nachweis vorhanden (Ja/Nein)</t>
        </is>
      </c>
      <c r="K3" s="11" t="inlineStr">
        <is>
          <t>Bewertungshinweis</t>
        </is>
      </c>
      <c r="L3" s="11" t="inlineStr">
        <is>
          <t>Status</t>
        </is>
      </c>
      <c r="M3" s="11" t="inlineStr">
        <is>
          <t>Nachweisbewertung</t>
        </is>
      </c>
      <c r="O3" s="10" t="inlineStr">
        <is>
          <t>Vermögenssumme</t>
        </is>
      </c>
      <c r="P3" s="8">
        <f>SUMIF($A$4:$A$103,"Vermögen",$F$4:$F$103)</f>
        <v/>
      </c>
    </row>
    <row r="4" ht="20" customHeight="1">
      <c r="A4" s="4" t="inlineStr">
        <is>
          <t>Vermögen</t>
        </is>
      </c>
      <c r="B4" s="4" t="inlineStr">
        <is>
          <t>Girokonto</t>
        </is>
      </c>
      <c r="C4" s="4" t="inlineStr">
        <is>
          <t>Gemeinschaftskonto</t>
        </is>
      </c>
      <c r="D4" s="4" t="inlineStr">
        <is>
          <t>Anna und Lukas Müller</t>
        </is>
      </c>
      <c r="E4" s="4" t="inlineStr">
        <is>
          <t>Sparkasse Berlin</t>
        </is>
      </c>
      <c r="F4" s="7" t="n">
        <v>12500</v>
      </c>
      <c r="G4" s="7" t="n"/>
      <c r="H4" s="9" t="n"/>
      <c r="I4" s="5" t="n"/>
      <c r="J4" s="4" t="inlineStr">
        <is>
          <t>Ja</t>
        </is>
      </c>
      <c r="K4" s="4" t="inlineStr">
        <is>
          <t>Liquid verfügbar</t>
        </is>
      </c>
      <c r="L4" s="10">
        <f>IF(A4="","",IFERROR(IF(F4&gt;0,"Erfasst","Prüfen"),"Prüfen"))</f>
        <v/>
      </c>
      <c r="M4" s="10">
        <f>IF(A4="","",IFERROR(VLOOKUP(J4,$Q$104:$R$105,2,FALSE),"Prüfen"))</f>
        <v/>
      </c>
      <c r="O4" s="10" t="inlineStr">
        <is>
          <t>Verbindlichkeitssumme</t>
        </is>
      </c>
      <c r="P4" s="8">
        <f>SUMIF($A$4:$A$103,"Verbindlichkeit",$F$4:$F$103)</f>
        <v/>
      </c>
    </row>
    <row r="5" ht="20" customHeight="1">
      <c r="A5" s="4" t="inlineStr">
        <is>
          <t>Vermögen</t>
        </is>
      </c>
      <c r="B5" s="4" t="inlineStr">
        <is>
          <t>Tagesgeld</t>
        </is>
      </c>
      <c r="C5" s="4" t="inlineStr">
        <is>
          <t>Rücklage</t>
        </is>
      </c>
      <c r="D5" s="4" t="inlineStr">
        <is>
          <t>Anna Müller</t>
        </is>
      </c>
      <c r="E5" s="4" t="inlineStr">
        <is>
          <t>ING</t>
        </is>
      </c>
      <c r="F5" s="7" t="n">
        <v>18000</v>
      </c>
      <c r="G5" s="7" t="n"/>
      <c r="H5" s="9" t="n"/>
      <c r="I5" s="5" t="n"/>
      <c r="J5" s="4" t="inlineStr">
        <is>
          <t>Ja</t>
        </is>
      </c>
      <c r="K5" s="4" t="inlineStr">
        <is>
          <t>Kurzfristig verfügbar</t>
        </is>
      </c>
      <c r="L5" s="13">
        <f>IF(A5="","",IFERROR(IF(F5&gt;0,"Erfasst","Prüfen"),"Prüfen"))</f>
        <v/>
      </c>
      <c r="M5" s="13">
        <f>IF(A5="","",IFERROR(VLOOKUP(J5,$Q$104:$R$105,2,FALSE),"Prüfen"))</f>
        <v/>
      </c>
      <c r="O5" s="10" t="inlineStr">
        <is>
          <t>Nettovermögen</t>
        </is>
      </c>
      <c r="P5" s="8">
        <f>IF(OR(P3="",P4=""),"",P3-P4)</f>
        <v/>
      </c>
    </row>
    <row r="6" ht="20" customHeight="1">
      <c r="A6" s="4" t="inlineStr">
        <is>
          <t>Vermögen</t>
        </is>
      </c>
      <c r="B6" s="4" t="inlineStr">
        <is>
          <t>Wertpapiere</t>
        </is>
      </c>
      <c r="C6" s="4" t="inlineStr">
        <is>
          <t>ETF-Depot</t>
        </is>
      </c>
      <c r="D6" s="4" t="inlineStr">
        <is>
          <t>Lukas Müller</t>
        </is>
      </c>
      <c r="E6" s="4" t="inlineStr">
        <is>
          <t>Trade Republic</t>
        </is>
      </c>
      <c r="F6" s="7" t="n">
        <v>32500</v>
      </c>
      <c r="G6" s="7" t="n"/>
      <c r="H6" s="9" t="n"/>
      <c r="I6" s="5" t="n"/>
      <c r="J6" s="4" t="inlineStr">
        <is>
          <t>Ja</t>
        </is>
      </c>
      <c r="K6" s="4" t="inlineStr">
        <is>
          <t>Marktwert schwankend</t>
        </is>
      </c>
      <c r="L6" s="10">
        <f>IF(A6="","",IFERROR(IF(F6&gt;0,"Erfasst","Prüfen"),"Prüfen"))</f>
        <v/>
      </c>
      <c r="M6" s="10">
        <f>IF(A6="","",IFERROR(VLOOKUP(J6,$Q$104:$R$105,2,FALSE),"Prüfen"))</f>
        <v/>
      </c>
      <c r="O6" s="10" t="inlineStr">
        <is>
          <t>Monatliche Raten Verbindlichkeiten</t>
        </is>
      </c>
      <c r="P6" s="8">
        <f>SUMIF($A$4:$A$103,"Verbindlichkeit",$G$4:$G$103)</f>
        <v/>
      </c>
    </row>
    <row r="7" ht="20" customHeight="1">
      <c r="A7" s="4" t="inlineStr">
        <is>
          <t>Vermögen</t>
        </is>
      </c>
      <c r="B7" s="4" t="inlineStr">
        <is>
          <t>Fahrzeug</t>
        </is>
      </c>
      <c r="C7" s="4" t="inlineStr">
        <is>
          <t>VW Golf</t>
        </is>
      </c>
      <c r="D7" s="4" t="inlineStr">
        <is>
          <t>Anna Müller</t>
        </is>
      </c>
      <c r="E7" s="4" t="inlineStr">
        <is>
          <t>Privatbesitz</t>
        </is>
      </c>
      <c r="F7" s="7" t="n">
        <v>16800</v>
      </c>
      <c r="G7" s="7" t="n"/>
      <c r="H7" s="9" t="n"/>
      <c r="I7" s="5" t="n"/>
      <c r="J7" s="4" t="inlineStr">
        <is>
          <t>Ja</t>
        </is>
      </c>
      <c r="K7" s="4" t="inlineStr">
        <is>
          <t>Wert laut Schätzung</t>
        </is>
      </c>
      <c r="L7" s="13">
        <f>IF(A7="","",IFERROR(IF(F7&gt;0,"Erfasst","Prüfen"),"Prüfen"))</f>
        <v/>
      </c>
      <c r="M7" s="13">
        <f>IF(A7="","",IFERROR(VLOOKUP(J7,$Q$104:$R$105,2,FALSE),"Prüfen"))</f>
        <v/>
      </c>
      <c r="O7" s="10" t="inlineStr">
        <is>
          <t>Durchschnittlicher Wert</t>
        </is>
      </c>
      <c r="P7" s="8">
        <f>IFERROR(AVERAGE($F$4:$F$103),0)</f>
        <v/>
      </c>
    </row>
    <row r="8" ht="20" customHeight="1">
      <c r="A8" s="4" t="inlineStr">
        <is>
          <t>Vermögen</t>
        </is>
      </c>
      <c r="B8" s="4" t="inlineStr">
        <is>
          <t>Immobilie</t>
        </is>
      </c>
      <c r="C8" s="4" t="inlineStr">
        <is>
          <t>Eigentumswohnung</t>
        </is>
      </c>
      <c r="D8" s="4" t="inlineStr">
        <is>
          <t>Anna und Lukas Müller</t>
        </is>
      </c>
      <c r="E8" s="4" t="inlineStr">
        <is>
          <t>Berlin</t>
        </is>
      </c>
      <c r="F8" s="7" t="n">
        <v>385000</v>
      </c>
      <c r="G8" s="7" t="n"/>
      <c r="H8" s="9" t="n"/>
      <c r="I8" s="5" t="n"/>
      <c r="J8" s="4" t="inlineStr">
        <is>
          <t>Ja</t>
        </is>
      </c>
      <c r="K8" s="4" t="inlineStr">
        <is>
          <t>Wertgutachten empfohlen</t>
        </is>
      </c>
      <c r="L8" s="10">
        <f>IF(A8="","",IFERROR(IF(F8&gt;0,"Erfasst","Prüfen"),"Prüfen"))</f>
        <v/>
      </c>
      <c r="M8" s="10">
        <f>IF(A8="","",IFERROR(VLOOKUP(J8,$Q$104:$R$105,2,FALSE),"Prüfen"))</f>
        <v/>
      </c>
      <c r="O8" s="10" t="inlineStr">
        <is>
          <t>Nachweise fehlen</t>
        </is>
      </c>
      <c r="P8" s="10">
        <f>COUNTIF($J$4:$J$103,"Nein")</f>
        <v/>
      </c>
    </row>
    <row r="9" ht="20" customHeight="1">
      <c r="A9" s="4" t="inlineStr">
        <is>
          <t>Verbindlichkeit</t>
        </is>
      </c>
      <c r="B9" s="4" t="inlineStr">
        <is>
          <t>Ratenkredit</t>
        </is>
      </c>
      <c r="C9" s="4" t="inlineStr">
        <is>
          <t>Autokredit</t>
        </is>
      </c>
      <c r="D9" s="4" t="inlineStr">
        <is>
          <t>Anna Müller</t>
        </is>
      </c>
      <c r="E9" s="4" t="inlineStr">
        <is>
          <t>Deutsche Bank</t>
        </is>
      </c>
      <c r="F9" s="7" t="n">
        <v>9600</v>
      </c>
      <c r="G9" s="7" t="n">
        <v>280</v>
      </c>
      <c r="H9" s="9" t="n">
        <v>0.049</v>
      </c>
      <c r="I9" s="5" t="n">
        <v>46387</v>
      </c>
      <c r="J9" s="4" t="inlineStr">
        <is>
          <t>Ja</t>
        </is>
      </c>
      <c r="K9" s="4" t="inlineStr">
        <is>
          <t>Restschuld laut Kreditvertrag</t>
        </is>
      </c>
      <c r="L9" s="13">
        <f>IF(A9="","",IFERROR(IF(F9&gt;0,"Erfasst","Prüfen"),"Prüfen"))</f>
        <v/>
      </c>
      <c r="M9" s="13">
        <f>IF(A9="","",IFERROR(VLOOKUP(J9,$Q$104:$R$105,2,FALSE),"Prüfen"))</f>
        <v/>
      </c>
    </row>
    <row r="10" ht="20" customHeight="1">
      <c r="A10" s="4" t="inlineStr">
        <is>
          <t>Verbindlichkeit</t>
        </is>
      </c>
      <c r="B10" s="4" t="inlineStr">
        <is>
          <t>Studienkredit</t>
        </is>
      </c>
      <c r="C10" s="4" t="inlineStr">
        <is>
          <t>Studienkredit</t>
        </is>
      </c>
      <c r="D10" s="4" t="inlineStr">
        <is>
          <t>Lukas Müller</t>
        </is>
      </c>
      <c r="E10" s="4" t="inlineStr">
        <is>
          <t>KfW</t>
        </is>
      </c>
      <c r="F10" s="7" t="n">
        <v>14200</v>
      </c>
      <c r="G10" s="7" t="n">
        <v>190</v>
      </c>
      <c r="H10" s="9" t="n">
        <v>0.031</v>
      </c>
      <c r="I10" s="5" t="n">
        <v>46356</v>
      </c>
      <c r="J10" s="4" t="inlineStr">
        <is>
          <t>Ja</t>
        </is>
      </c>
      <c r="K10" s="4" t="inlineStr">
        <is>
          <t>Restschuld laut Kontoauszug</t>
        </is>
      </c>
      <c r="L10" s="10">
        <f>IF(A10="","",IFERROR(IF(F10&gt;0,"Erfasst","Prüfen"),"Prüfen"))</f>
        <v/>
      </c>
      <c r="M10" s="10">
        <f>IF(A10="","",IFERROR(VLOOKUP(J10,$Q$104:$R$105,2,FALSE),"Prüfen"))</f>
        <v/>
      </c>
    </row>
    <row r="11" ht="20" customHeight="1">
      <c r="A11" s="4" t="inlineStr">
        <is>
          <t>Verbindlichkeit</t>
        </is>
      </c>
      <c r="B11" s="4" t="inlineStr">
        <is>
          <t>Kreditkarte</t>
        </is>
      </c>
      <c r="C11" s="4" t="inlineStr">
        <is>
          <t>Kartenrahmen</t>
        </is>
      </c>
      <c r="D11" s="4" t="inlineStr">
        <is>
          <t>Anna Müller</t>
        </is>
      </c>
      <c r="E11" s="4" t="inlineStr">
        <is>
          <t>DKB</t>
        </is>
      </c>
      <c r="F11" s="7" t="n">
        <v>1200</v>
      </c>
      <c r="G11" s="7" t="n">
        <v>100</v>
      </c>
      <c r="H11" s="9" t="n">
        <v>0</v>
      </c>
      <c r="I11" s="5" t="n">
        <v>46326</v>
      </c>
      <c r="J11" s="4" t="inlineStr">
        <is>
          <t>Nein</t>
        </is>
      </c>
      <c r="K11" s="4" t="inlineStr">
        <is>
          <t>Aktuelle Inanspruchnahme prüfen</t>
        </is>
      </c>
      <c r="L11" s="13">
        <f>IF(A11="","",IFERROR(IF(F11&gt;0,"Erfasst","Prüfen"),"Prüfen"))</f>
        <v/>
      </c>
      <c r="M11" s="13">
        <f>IF(A11="","",IFERROR(VLOOKUP(J11,$Q$104:$R$105,2,FALSE),"Prüfen"))</f>
        <v/>
      </c>
      <c r="O11" s="11" t="inlineStr">
        <is>
          <t>Vermögensarten</t>
        </is>
      </c>
      <c r="P11" s="11" t="inlineStr">
        <is>
          <t>Wert (€)</t>
        </is>
      </c>
    </row>
    <row r="12" ht="20" customHeight="1">
      <c r="A12" s="4" t="inlineStr">
        <is>
          <t>Verbindlichkeit</t>
        </is>
      </c>
      <c r="B12" s="4" t="inlineStr">
        <is>
          <t>Baufinanzierung</t>
        </is>
      </c>
      <c r="C12" s="4" t="inlineStr">
        <is>
          <t>Bestehendes Darlehen</t>
        </is>
      </c>
      <c r="D12" s="4" t="inlineStr">
        <is>
          <t>Anna und Lukas Müller</t>
        </is>
      </c>
      <c r="E12" s="4" t="inlineStr">
        <is>
          <t>Sparkasse Berlin</t>
        </is>
      </c>
      <c r="F12" s="7" t="n">
        <v>248000</v>
      </c>
      <c r="G12" s="7" t="n">
        <v>1150</v>
      </c>
      <c r="H12" s="9" t="n">
        <v>0.0275</v>
      </c>
      <c r="I12" s="5" t="n">
        <v>46371</v>
      </c>
      <c r="J12" s="4" t="inlineStr">
        <is>
          <t>Ja</t>
        </is>
      </c>
      <c r="K12" s="4" t="inlineStr">
        <is>
          <t>Restschuld laut Jahreskontoauszug</t>
        </is>
      </c>
      <c r="L12" s="10">
        <f>IF(A12="","",IFERROR(IF(F12&gt;0,"Erfasst","Prüfen"),"Prüfen"))</f>
        <v/>
      </c>
      <c r="M12" s="10">
        <f>IF(A12="","",IFERROR(VLOOKUP(J12,$Q$104:$R$105,2,FALSE),"Prüfen"))</f>
        <v/>
      </c>
      <c r="O12" s="10" t="inlineStr">
        <is>
          <t>Girokonto</t>
        </is>
      </c>
      <c r="P12" s="8">
        <f>SUMIFS($F$4:$F$103,$A$4:$A$103,"Vermögen",$B$4:$B$103,O12)</f>
        <v/>
      </c>
    </row>
    <row r="13" ht="20" customHeight="1">
      <c r="A13" s="4" t="inlineStr">
        <is>
          <t>Vermögen</t>
        </is>
      </c>
      <c r="B13" s="4" t="inlineStr">
        <is>
          <t>Bausparvertrag</t>
        </is>
      </c>
      <c r="C13" s="4" t="inlineStr">
        <is>
          <t>Bausparguthaben</t>
        </is>
      </c>
      <c r="D13" s="4" t="inlineStr">
        <is>
          <t>Lukas Müller</t>
        </is>
      </c>
      <c r="E13" s="4" t="inlineStr">
        <is>
          <t>Schwäbisch Hall</t>
        </is>
      </c>
      <c r="F13" s="7" t="n">
        <v>7800</v>
      </c>
      <c r="G13" s="7" t="n"/>
      <c r="H13" s="9" t="n"/>
      <c r="I13" s="5" t="n"/>
      <c r="J13" s="4" t="inlineStr">
        <is>
          <t>Ja</t>
        </is>
      </c>
      <c r="K13" s="4" t="inlineStr">
        <is>
          <t>Guthaben laut Kontoauszug</t>
        </is>
      </c>
      <c r="L13" s="13">
        <f>IF(A13="","",IFERROR(IF(F13&gt;0,"Erfasst","Prüfen"),"Prüfen"))</f>
        <v/>
      </c>
      <c r="M13" s="13">
        <f>IF(A13="","",IFERROR(VLOOKUP(J13,$Q$104:$R$105,2,FALSE),"Prüfen"))</f>
        <v/>
      </c>
      <c r="O13" s="10" t="inlineStr">
        <is>
          <t>Tagesgeld</t>
        </is>
      </c>
      <c r="P13" s="12">
        <f>SUMIFS($F$4:$F$103,$A$4:$A$103,"Vermögen",$B$4:$B$103,O13)</f>
        <v/>
      </c>
    </row>
    <row r="14" ht="20" customHeight="1">
      <c r="A14" s="4" t="n"/>
      <c r="B14" s="4" t="n"/>
      <c r="C14" s="4" t="n"/>
      <c r="D14" s="4" t="n"/>
      <c r="E14" s="4" t="n"/>
      <c r="F14" s="7" t="n"/>
      <c r="G14" s="7" t="n"/>
      <c r="H14" s="9" t="n"/>
      <c r="I14" s="5" t="n"/>
      <c r="J14" s="4" t="n"/>
      <c r="K14" s="4" t="n"/>
      <c r="L14" s="10">
        <f>IF(A14="","",IFERROR(IF(F14&gt;0,"Erfasst","Prüfen"),"Prüfen"))</f>
        <v/>
      </c>
      <c r="M14" s="10">
        <f>IF(A14="","",IFERROR(VLOOKUP(J14,$Q$104:$R$105,2,FALSE),"Prüfen"))</f>
        <v/>
      </c>
      <c r="O14" s="10" t="inlineStr">
        <is>
          <t>Wertpapiere</t>
        </is>
      </c>
      <c r="P14" s="8">
        <f>SUMIFS($F$4:$F$103,$A$4:$A$103,"Vermögen",$B$4:$B$103,O14)</f>
        <v/>
      </c>
    </row>
    <row r="15" ht="20" customHeight="1">
      <c r="A15" s="4" t="n"/>
      <c r="B15" s="4" t="n"/>
      <c r="C15" s="4" t="n"/>
      <c r="D15" s="4" t="n"/>
      <c r="E15" s="4" t="n"/>
      <c r="F15" s="7" t="n"/>
      <c r="G15" s="7" t="n"/>
      <c r="H15" s="9" t="n"/>
      <c r="I15" s="5" t="n"/>
      <c r="J15" s="4" t="n"/>
      <c r="K15" s="4" t="n"/>
      <c r="L15" s="13">
        <f>IF(A15="","",IFERROR(IF(F15&gt;0,"Erfasst","Prüfen"),"Prüfen"))</f>
        <v/>
      </c>
      <c r="M15" s="13">
        <f>IF(A15="","",IFERROR(VLOOKUP(J15,$Q$104:$R$105,2,FALSE),"Prüfen"))</f>
        <v/>
      </c>
      <c r="O15" s="10" t="inlineStr">
        <is>
          <t>Fahrzeug</t>
        </is>
      </c>
      <c r="P15" s="12">
        <f>SUMIFS($F$4:$F$103,$A$4:$A$103,"Vermögen",$B$4:$B$103,O15)</f>
        <v/>
      </c>
    </row>
    <row r="16" ht="20" customHeight="1">
      <c r="A16" s="4" t="n"/>
      <c r="B16" s="4" t="n"/>
      <c r="C16" s="4" t="n"/>
      <c r="D16" s="4" t="n"/>
      <c r="E16" s="4" t="n"/>
      <c r="F16" s="7" t="n"/>
      <c r="G16" s="7" t="n"/>
      <c r="H16" s="9" t="n"/>
      <c r="I16" s="5" t="n"/>
      <c r="J16" s="4" t="n"/>
      <c r="K16" s="4" t="n"/>
      <c r="L16" s="10">
        <f>IF(A16="","",IFERROR(IF(F16&gt;0,"Erfasst","Prüfen"),"Prüfen"))</f>
        <v/>
      </c>
      <c r="M16" s="10">
        <f>IF(A16="","",IFERROR(VLOOKUP(J16,$Q$104:$R$105,2,FALSE),"Prüfen"))</f>
        <v/>
      </c>
      <c r="O16" s="10" t="inlineStr">
        <is>
          <t>Immobilie</t>
        </is>
      </c>
      <c r="P16" s="8">
        <f>SUMIFS($F$4:$F$103,$A$4:$A$103,"Vermögen",$B$4:$B$103,O16)</f>
        <v/>
      </c>
    </row>
    <row r="17" ht="20" customHeight="1">
      <c r="A17" s="4" t="n"/>
      <c r="B17" s="4" t="n"/>
      <c r="C17" s="4" t="n"/>
      <c r="D17" s="4" t="n"/>
      <c r="E17" s="4" t="n"/>
      <c r="F17" s="7" t="n"/>
      <c r="G17" s="7" t="n"/>
      <c r="H17" s="9" t="n"/>
      <c r="I17" s="5" t="n"/>
      <c r="J17" s="4" t="n"/>
      <c r="K17" s="4" t="n"/>
      <c r="L17" s="13">
        <f>IF(A17="","",IFERROR(IF(F17&gt;0,"Erfasst","Prüfen"),"Prüfen"))</f>
        <v/>
      </c>
      <c r="M17" s="13">
        <f>IF(A17="","",IFERROR(VLOOKUP(J17,$Q$104:$R$105,2,FALSE),"Prüfen"))</f>
        <v/>
      </c>
      <c r="O17" s="10" t="inlineStr">
        <is>
          <t>Bausparvertrag</t>
        </is>
      </c>
      <c r="P17" s="12">
        <f>SUMIFS($F$4:$F$103,$A$4:$A$103,"Vermögen",$B$4:$B$103,O17)</f>
        <v/>
      </c>
    </row>
    <row r="18" ht="20" customHeight="1">
      <c r="A18" s="4" t="n"/>
      <c r="B18" s="4" t="n"/>
      <c r="C18" s="4" t="n"/>
      <c r="D18" s="4" t="n"/>
      <c r="E18" s="4" t="n"/>
      <c r="F18" s="7" t="n"/>
      <c r="G18" s="7" t="n"/>
      <c r="H18" s="9" t="n"/>
      <c r="I18" s="5" t="n"/>
      <c r="J18" s="4" t="n"/>
      <c r="K18" s="4" t="n"/>
      <c r="L18" s="10">
        <f>IF(A18="","",IFERROR(IF(F18&gt;0,"Erfasst","Prüfen"),"Prüfen"))</f>
        <v/>
      </c>
      <c r="M18" s="10">
        <f>IF(A18="","",IFERROR(VLOOKUP(J18,$Q$104:$R$105,2,FALSE),"Prüfen"))</f>
        <v/>
      </c>
    </row>
    <row r="19" ht="20" customHeight="1">
      <c r="A19" s="4" t="n"/>
      <c r="B19" s="4" t="n"/>
      <c r="C19" s="4" t="n"/>
      <c r="D19" s="4" t="n"/>
      <c r="E19" s="4" t="n"/>
      <c r="F19" s="7" t="n"/>
      <c r="G19" s="7" t="n"/>
      <c r="H19" s="9" t="n"/>
      <c r="I19" s="5" t="n"/>
      <c r="J19" s="4" t="n"/>
      <c r="K19" s="4" t="n"/>
      <c r="L19" s="13">
        <f>IF(A19="","",IFERROR(IF(F19&gt;0,"Erfasst","Prüfen"),"Prüfen"))</f>
        <v/>
      </c>
      <c r="M19" s="13">
        <f>IF(A19="","",IFERROR(VLOOKUP(J19,$Q$104:$R$105,2,FALSE),"Prüfen"))</f>
        <v/>
      </c>
    </row>
    <row r="20" ht="20" customHeight="1">
      <c r="A20" s="4" t="n"/>
      <c r="B20" s="4" t="n"/>
      <c r="C20" s="4" t="n"/>
      <c r="D20" s="4" t="n"/>
      <c r="E20" s="4" t="n"/>
      <c r="F20" s="7" t="n"/>
      <c r="G20" s="7" t="n"/>
      <c r="H20" s="9" t="n"/>
      <c r="I20" s="5" t="n"/>
      <c r="J20" s="4" t="n"/>
      <c r="K20" s="4" t="n"/>
      <c r="L20" s="10">
        <f>IF(A20="","",IFERROR(IF(F20&gt;0,"Erfasst","Prüfen"),"Prüfen"))</f>
        <v/>
      </c>
      <c r="M20" s="10">
        <f>IF(A20="","",IFERROR(VLOOKUP(J20,$Q$104:$R$105,2,FALSE),"Prüfen"))</f>
        <v/>
      </c>
    </row>
    <row r="21" ht="20" customHeight="1">
      <c r="A21" s="4" t="n"/>
      <c r="B21" s="4" t="n"/>
      <c r="C21" s="4" t="n"/>
      <c r="D21" s="4" t="n"/>
      <c r="E21" s="4" t="n"/>
      <c r="F21" s="7" t="n"/>
      <c r="G21" s="7" t="n"/>
      <c r="H21" s="9" t="n"/>
      <c r="I21" s="5" t="n"/>
      <c r="J21" s="4" t="n"/>
      <c r="K21" s="4" t="n"/>
      <c r="L21" s="13">
        <f>IF(A21="","",IFERROR(IF(F21&gt;0,"Erfasst","Prüfen"),"Prüfen"))</f>
        <v/>
      </c>
      <c r="M21" s="13">
        <f>IF(A21="","",IFERROR(VLOOKUP(J21,$Q$104:$R$105,2,FALSE),"Prüfen"))</f>
        <v/>
      </c>
    </row>
    <row r="22" ht="20" customHeight="1">
      <c r="A22" s="4" t="n"/>
      <c r="B22" s="4" t="n"/>
      <c r="C22" s="4" t="n"/>
      <c r="D22" s="4" t="n"/>
      <c r="E22" s="4" t="n"/>
      <c r="F22" s="7" t="n"/>
      <c r="G22" s="7" t="n"/>
      <c r="H22" s="9" t="n"/>
      <c r="I22" s="5" t="n"/>
      <c r="J22" s="4" t="n"/>
      <c r="K22" s="4" t="n"/>
      <c r="L22" s="10">
        <f>IF(A22="","",IFERROR(IF(F22&gt;0,"Erfasst","Prüfen"),"Prüfen"))</f>
        <v/>
      </c>
      <c r="M22" s="10">
        <f>IF(A22="","",IFERROR(VLOOKUP(J22,$Q$104:$R$105,2,FALSE),"Prüfen"))</f>
        <v/>
      </c>
    </row>
    <row r="23" ht="20" customHeight="1">
      <c r="A23" s="4" t="n"/>
      <c r="B23" s="4" t="n"/>
      <c r="C23" s="4" t="n"/>
      <c r="D23" s="4" t="n"/>
      <c r="E23" s="4" t="n"/>
      <c r="F23" s="7" t="n"/>
      <c r="G23" s="7" t="n"/>
      <c r="H23" s="9" t="n"/>
      <c r="I23" s="5" t="n"/>
      <c r="J23" s="4" t="n"/>
      <c r="K23" s="4" t="n"/>
      <c r="L23" s="13">
        <f>IF(A23="","",IFERROR(IF(F23&gt;0,"Erfasst","Prüfen"),"Prüfen"))</f>
        <v/>
      </c>
      <c r="M23" s="13">
        <f>IF(A23="","",IFERROR(VLOOKUP(J23,$Q$104:$R$105,2,FALSE),"Prüfen"))</f>
        <v/>
      </c>
    </row>
    <row r="24" ht="20" customHeight="1">
      <c r="A24" s="4" t="n"/>
      <c r="B24" s="4" t="n"/>
      <c r="C24" s="4" t="n"/>
      <c r="D24" s="4" t="n"/>
      <c r="E24" s="4" t="n"/>
      <c r="F24" s="7" t="n"/>
      <c r="G24" s="7" t="n"/>
      <c r="H24" s="9" t="n"/>
      <c r="I24" s="5" t="n"/>
      <c r="J24" s="4" t="n"/>
      <c r="K24" s="4" t="n"/>
      <c r="L24" s="10">
        <f>IF(A24="","",IFERROR(IF(F24&gt;0,"Erfasst","Prüfen"),"Prüfen"))</f>
        <v/>
      </c>
      <c r="M24" s="10">
        <f>IF(A24="","",IFERROR(VLOOKUP(J24,$Q$104:$R$105,2,FALSE),"Prüfen"))</f>
        <v/>
      </c>
    </row>
    <row r="25" ht="20" customHeight="1">
      <c r="A25" s="4" t="n"/>
      <c r="B25" s="4" t="n"/>
      <c r="C25" s="4" t="n"/>
      <c r="D25" s="4" t="n"/>
      <c r="E25" s="4" t="n"/>
      <c r="F25" s="7" t="n"/>
      <c r="G25" s="7" t="n"/>
      <c r="H25" s="9" t="n"/>
      <c r="I25" s="5" t="n"/>
      <c r="J25" s="4" t="n"/>
      <c r="K25" s="4" t="n"/>
      <c r="L25" s="13">
        <f>IF(A25="","",IFERROR(IF(F25&gt;0,"Erfasst","Prüfen"),"Prüfen"))</f>
        <v/>
      </c>
      <c r="M25" s="13">
        <f>IF(A25="","",IFERROR(VLOOKUP(J25,$Q$104:$R$105,2,FALSE),"Prüfen"))</f>
        <v/>
      </c>
    </row>
    <row r="26" ht="20" customHeight="1">
      <c r="A26" s="4" t="n"/>
      <c r="B26" s="4" t="n"/>
      <c r="C26" s="4" t="n"/>
      <c r="D26" s="4" t="n"/>
      <c r="E26" s="4" t="n"/>
      <c r="F26" s="7" t="n"/>
      <c r="G26" s="7" t="n"/>
      <c r="H26" s="9" t="n"/>
      <c r="I26" s="5" t="n"/>
      <c r="J26" s="4" t="n"/>
      <c r="K26" s="4" t="n"/>
      <c r="L26" s="10">
        <f>IF(A26="","",IFERROR(IF(F26&gt;0,"Erfasst","Prüfen"),"Prüfen"))</f>
        <v/>
      </c>
      <c r="M26" s="10">
        <f>IF(A26="","",IFERROR(VLOOKUP(J26,$Q$104:$R$105,2,FALSE),"Prüfen"))</f>
        <v/>
      </c>
    </row>
    <row r="27" ht="20" customHeight="1">
      <c r="A27" s="4" t="n"/>
      <c r="B27" s="4" t="n"/>
      <c r="C27" s="4" t="n"/>
      <c r="D27" s="4" t="n"/>
      <c r="E27" s="4" t="n"/>
      <c r="F27" s="7" t="n"/>
      <c r="G27" s="7" t="n"/>
      <c r="H27" s="9" t="n"/>
      <c r="I27" s="5" t="n"/>
      <c r="J27" s="4" t="n"/>
      <c r="K27" s="4" t="n"/>
      <c r="L27" s="13">
        <f>IF(A27="","",IFERROR(IF(F27&gt;0,"Erfasst","Prüfen"),"Prüfen"))</f>
        <v/>
      </c>
      <c r="M27" s="13">
        <f>IF(A27="","",IFERROR(VLOOKUP(J27,$Q$104:$R$105,2,FALSE),"Prüfen"))</f>
        <v/>
      </c>
    </row>
    <row r="28" ht="20" customHeight="1">
      <c r="A28" s="4" t="n"/>
      <c r="B28" s="4" t="n"/>
      <c r="C28" s="4" t="n"/>
      <c r="D28" s="4" t="n"/>
      <c r="E28" s="4" t="n"/>
      <c r="F28" s="7" t="n"/>
      <c r="G28" s="7" t="n"/>
      <c r="H28" s="9" t="n"/>
      <c r="I28" s="5" t="n"/>
      <c r="J28" s="4" t="n"/>
      <c r="K28" s="4" t="n"/>
      <c r="L28" s="10">
        <f>IF(A28="","",IFERROR(IF(F28&gt;0,"Erfasst","Prüfen"),"Prüfen"))</f>
        <v/>
      </c>
      <c r="M28" s="10">
        <f>IF(A28="","",IFERROR(VLOOKUP(J28,$Q$104:$R$105,2,FALSE),"Prüfen"))</f>
        <v/>
      </c>
    </row>
    <row r="29" ht="20" customHeight="1">
      <c r="A29" s="4" t="n"/>
      <c r="B29" s="4" t="n"/>
      <c r="C29" s="4" t="n"/>
      <c r="D29" s="4" t="n"/>
      <c r="E29" s="4" t="n"/>
      <c r="F29" s="7" t="n"/>
      <c r="G29" s="7" t="n"/>
      <c r="H29" s="9" t="n"/>
      <c r="I29" s="5" t="n"/>
      <c r="J29" s="4" t="n"/>
      <c r="K29" s="4" t="n"/>
      <c r="L29" s="13">
        <f>IF(A29="","",IFERROR(IF(F29&gt;0,"Erfasst","Prüfen"),"Prüfen"))</f>
        <v/>
      </c>
      <c r="M29" s="13">
        <f>IF(A29="","",IFERROR(VLOOKUP(J29,$Q$104:$R$105,2,FALSE),"Prüfen"))</f>
        <v/>
      </c>
    </row>
    <row r="30" ht="20" customHeight="1">
      <c r="A30" s="4" t="n"/>
      <c r="B30" s="4" t="n"/>
      <c r="C30" s="4" t="n"/>
      <c r="D30" s="4" t="n"/>
      <c r="E30" s="4" t="n"/>
      <c r="F30" s="7" t="n"/>
      <c r="G30" s="7" t="n"/>
      <c r="H30" s="9" t="n"/>
      <c r="I30" s="5" t="n"/>
      <c r="J30" s="4" t="n"/>
      <c r="K30" s="4" t="n"/>
      <c r="L30" s="10">
        <f>IF(A30="","",IFERROR(IF(F30&gt;0,"Erfasst","Prüfen"),"Prüfen"))</f>
        <v/>
      </c>
      <c r="M30" s="10">
        <f>IF(A30="","",IFERROR(VLOOKUP(J30,$Q$104:$R$105,2,FALSE),"Prüfen"))</f>
        <v/>
      </c>
    </row>
    <row r="31" ht="20" customHeight="1">
      <c r="A31" s="4" t="n"/>
      <c r="B31" s="4" t="n"/>
      <c r="C31" s="4" t="n"/>
      <c r="D31" s="4" t="n"/>
      <c r="E31" s="4" t="n"/>
      <c r="F31" s="7" t="n"/>
      <c r="G31" s="7" t="n"/>
      <c r="H31" s="9" t="n"/>
      <c r="I31" s="5" t="n"/>
      <c r="J31" s="4" t="n"/>
      <c r="K31" s="4" t="n"/>
      <c r="L31" s="13">
        <f>IF(A31="","",IFERROR(IF(F31&gt;0,"Erfasst","Prüfen"),"Prüfen"))</f>
        <v/>
      </c>
      <c r="M31" s="13">
        <f>IF(A31="","",IFERROR(VLOOKUP(J31,$Q$104:$R$105,2,FALSE),"Prüfen"))</f>
        <v/>
      </c>
    </row>
    <row r="32" ht="20" customHeight="1">
      <c r="A32" s="4" t="n"/>
      <c r="B32" s="4" t="n"/>
      <c r="C32" s="4" t="n"/>
      <c r="D32" s="4" t="n"/>
      <c r="E32" s="4" t="n"/>
      <c r="F32" s="7" t="n"/>
      <c r="G32" s="7" t="n"/>
      <c r="H32" s="9" t="n"/>
      <c r="I32" s="5" t="n"/>
      <c r="J32" s="4" t="n"/>
      <c r="K32" s="4" t="n"/>
      <c r="L32" s="10">
        <f>IF(A32="","",IFERROR(IF(F32&gt;0,"Erfasst","Prüfen"),"Prüfen"))</f>
        <v/>
      </c>
      <c r="M32" s="10">
        <f>IF(A32="","",IFERROR(VLOOKUP(J32,$Q$104:$R$105,2,FALSE),"Prüfen"))</f>
        <v/>
      </c>
    </row>
    <row r="33" ht="20" customHeight="1">
      <c r="A33" s="4" t="n"/>
      <c r="B33" s="4" t="n"/>
      <c r="C33" s="4" t="n"/>
      <c r="D33" s="4" t="n"/>
      <c r="E33" s="4" t="n"/>
      <c r="F33" s="7" t="n"/>
      <c r="G33" s="7" t="n"/>
      <c r="H33" s="9" t="n"/>
      <c r="I33" s="5" t="n"/>
      <c r="J33" s="4" t="n"/>
      <c r="K33" s="4" t="n"/>
      <c r="L33" s="13">
        <f>IF(A33="","",IFERROR(IF(F33&gt;0,"Erfasst","Prüfen"),"Prüfen"))</f>
        <v/>
      </c>
      <c r="M33" s="13">
        <f>IF(A33="","",IFERROR(VLOOKUP(J33,$Q$104:$R$105,2,FALSE),"Prüfen"))</f>
        <v/>
      </c>
    </row>
    <row r="34" ht="20" customHeight="1">
      <c r="A34" s="4" t="n"/>
      <c r="B34" s="4" t="n"/>
      <c r="C34" s="4" t="n"/>
      <c r="D34" s="4" t="n"/>
      <c r="E34" s="4" t="n"/>
      <c r="F34" s="7" t="n"/>
      <c r="G34" s="7" t="n"/>
      <c r="H34" s="9" t="n"/>
      <c r="I34" s="5" t="n"/>
      <c r="J34" s="4" t="n"/>
      <c r="K34" s="4" t="n"/>
      <c r="L34" s="10">
        <f>IF(A34="","",IFERROR(IF(F34&gt;0,"Erfasst","Prüfen"),"Prüfen"))</f>
        <v/>
      </c>
      <c r="M34" s="10">
        <f>IF(A34="","",IFERROR(VLOOKUP(J34,$Q$104:$R$105,2,FALSE),"Prüfen"))</f>
        <v/>
      </c>
    </row>
    <row r="35" ht="20" customHeight="1">
      <c r="A35" s="4" t="n"/>
      <c r="B35" s="4" t="n"/>
      <c r="C35" s="4" t="n"/>
      <c r="D35" s="4" t="n"/>
      <c r="E35" s="4" t="n"/>
      <c r="F35" s="7" t="n"/>
      <c r="G35" s="7" t="n"/>
      <c r="H35" s="9" t="n"/>
      <c r="I35" s="5" t="n"/>
      <c r="J35" s="4" t="n"/>
      <c r="K35" s="4" t="n"/>
      <c r="L35" s="13">
        <f>IF(A35="","",IFERROR(IF(F35&gt;0,"Erfasst","Prüfen"),"Prüfen"))</f>
        <v/>
      </c>
      <c r="M35" s="13">
        <f>IF(A35="","",IFERROR(VLOOKUP(J35,$Q$104:$R$105,2,FALSE),"Prüfen"))</f>
        <v/>
      </c>
    </row>
    <row r="36" ht="20" customHeight="1">
      <c r="A36" s="4" t="n"/>
      <c r="B36" s="4" t="n"/>
      <c r="C36" s="4" t="n"/>
      <c r="D36" s="4" t="n"/>
      <c r="E36" s="4" t="n"/>
      <c r="F36" s="7" t="n"/>
      <c r="G36" s="7" t="n"/>
      <c r="H36" s="9" t="n"/>
      <c r="I36" s="5" t="n"/>
      <c r="J36" s="4" t="n"/>
      <c r="K36" s="4" t="n"/>
      <c r="L36" s="10">
        <f>IF(A36="","",IFERROR(IF(F36&gt;0,"Erfasst","Prüfen"),"Prüfen"))</f>
        <v/>
      </c>
      <c r="M36" s="10">
        <f>IF(A36="","",IFERROR(VLOOKUP(J36,$Q$104:$R$105,2,FALSE),"Prüfen"))</f>
        <v/>
      </c>
    </row>
    <row r="37" ht="20" customHeight="1">
      <c r="A37" s="4" t="n"/>
      <c r="B37" s="4" t="n"/>
      <c r="C37" s="4" t="n"/>
      <c r="D37" s="4" t="n"/>
      <c r="E37" s="4" t="n"/>
      <c r="F37" s="7" t="n"/>
      <c r="G37" s="7" t="n"/>
      <c r="H37" s="9" t="n"/>
      <c r="I37" s="5" t="n"/>
      <c r="J37" s="4" t="n"/>
      <c r="K37" s="4" t="n"/>
      <c r="L37" s="13">
        <f>IF(A37="","",IFERROR(IF(F37&gt;0,"Erfasst","Prüfen"),"Prüfen"))</f>
        <v/>
      </c>
      <c r="M37" s="13">
        <f>IF(A37="","",IFERROR(VLOOKUP(J37,$Q$104:$R$105,2,FALSE),"Prüfen"))</f>
        <v/>
      </c>
    </row>
    <row r="38" ht="20" customHeight="1">
      <c r="A38" s="4" t="n"/>
      <c r="B38" s="4" t="n"/>
      <c r="C38" s="4" t="n"/>
      <c r="D38" s="4" t="n"/>
      <c r="E38" s="4" t="n"/>
      <c r="F38" s="7" t="n"/>
      <c r="G38" s="7" t="n"/>
      <c r="H38" s="9" t="n"/>
      <c r="I38" s="5" t="n"/>
      <c r="J38" s="4" t="n"/>
      <c r="K38" s="4" t="n"/>
      <c r="L38" s="10">
        <f>IF(A38="","",IFERROR(IF(F38&gt;0,"Erfasst","Prüfen"),"Prüfen"))</f>
        <v/>
      </c>
      <c r="M38" s="10">
        <f>IF(A38="","",IFERROR(VLOOKUP(J38,$Q$104:$R$105,2,FALSE),"Prüfen"))</f>
        <v/>
      </c>
    </row>
    <row r="39" ht="20" customHeight="1">
      <c r="A39" s="4" t="n"/>
      <c r="B39" s="4" t="n"/>
      <c r="C39" s="4" t="n"/>
      <c r="D39" s="4" t="n"/>
      <c r="E39" s="4" t="n"/>
      <c r="F39" s="7" t="n"/>
      <c r="G39" s="7" t="n"/>
      <c r="H39" s="9" t="n"/>
      <c r="I39" s="5" t="n"/>
      <c r="J39" s="4" t="n"/>
      <c r="K39" s="4" t="n"/>
      <c r="L39" s="13">
        <f>IF(A39="","",IFERROR(IF(F39&gt;0,"Erfasst","Prüfen"),"Prüfen"))</f>
        <v/>
      </c>
      <c r="M39" s="13">
        <f>IF(A39="","",IFERROR(VLOOKUP(J39,$Q$104:$R$105,2,FALSE),"Prüfen"))</f>
        <v/>
      </c>
    </row>
    <row r="40" ht="20" customHeight="1">
      <c r="A40" s="4" t="n"/>
      <c r="B40" s="4" t="n"/>
      <c r="C40" s="4" t="n"/>
      <c r="D40" s="4" t="n"/>
      <c r="E40" s="4" t="n"/>
      <c r="F40" s="7" t="n"/>
      <c r="G40" s="7" t="n"/>
      <c r="H40" s="9" t="n"/>
      <c r="I40" s="5" t="n"/>
      <c r="J40" s="4" t="n"/>
      <c r="K40" s="4" t="n"/>
      <c r="L40" s="10">
        <f>IF(A40="","",IFERROR(IF(F40&gt;0,"Erfasst","Prüfen"),"Prüfen"))</f>
        <v/>
      </c>
      <c r="M40" s="10">
        <f>IF(A40="","",IFERROR(VLOOKUP(J40,$Q$104:$R$105,2,FALSE),"Prüfen"))</f>
        <v/>
      </c>
    </row>
    <row r="41" ht="20" customHeight="1">
      <c r="A41" s="4" t="n"/>
      <c r="B41" s="4" t="n"/>
      <c r="C41" s="4" t="n"/>
      <c r="D41" s="4" t="n"/>
      <c r="E41" s="4" t="n"/>
      <c r="F41" s="7" t="n"/>
      <c r="G41" s="7" t="n"/>
      <c r="H41" s="9" t="n"/>
      <c r="I41" s="5" t="n"/>
      <c r="J41" s="4" t="n"/>
      <c r="K41" s="4" t="n"/>
      <c r="L41" s="13">
        <f>IF(A41="","",IFERROR(IF(F41&gt;0,"Erfasst","Prüfen"),"Prüfen"))</f>
        <v/>
      </c>
      <c r="M41" s="13">
        <f>IF(A41="","",IFERROR(VLOOKUP(J41,$Q$104:$R$105,2,FALSE),"Prüfen"))</f>
        <v/>
      </c>
    </row>
    <row r="42" ht="20" customHeight="1">
      <c r="A42" s="4" t="n"/>
      <c r="B42" s="4" t="n"/>
      <c r="C42" s="4" t="n"/>
      <c r="D42" s="4" t="n"/>
      <c r="E42" s="4" t="n"/>
      <c r="F42" s="7" t="n"/>
      <c r="G42" s="7" t="n"/>
      <c r="H42" s="9" t="n"/>
      <c r="I42" s="5" t="n"/>
      <c r="J42" s="4" t="n"/>
      <c r="K42" s="4" t="n"/>
      <c r="L42" s="10">
        <f>IF(A42="","",IFERROR(IF(F42&gt;0,"Erfasst","Prüfen"),"Prüfen"))</f>
        <v/>
      </c>
      <c r="M42" s="10">
        <f>IF(A42="","",IFERROR(VLOOKUP(J42,$Q$104:$R$105,2,FALSE),"Prüfen"))</f>
        <v/>
      </c>
    </row>
    <row r="43" ht="20" customHeight="1">
      <c r="A43" s="4" t="n"/>
      <c r="B43" s="4" t="n"/>
      <c r="C43" s="4" t="n"/>
      <c r="D43" s="4" t="n"/>
      <c r="E43" s="4" t="n"/>
      <c r="F43" s="7" t="n"/>
      <c r="G43" s="7" t="n"/>
      <c r="H43" s="9" t="n"/>
      <c r="I43" s="5" t="n"/>
      <c r="J43" s="4" t="n"/>
      <c r="K43" s="4" t="n"/>
      <c r="L43" s="13">
        <f>IF(A43="","",IFERROR(IF(F43&gt;0,"Erfasst","Prüfen"),"Prüfen"))</f>
        <v/>
      </c>
      <c r="M43" s="13">
        <f>IF(A43="","",IFERROR(VLOOKUP(J43,$Q$104:$R$105,2,FALSE),"Prüfen"))</f>
        <v/>
      </c>
    </row>
    <row r="44" ht="20" customHeight="1">
      <c r="A44" s="4" t="n"/>
      <c r="B44" s="4" t="n"/>
      <c r="C44" s="4" t="n"/>
      <c r="D44" s="4" t="n"/>
      <c r="E44" s="4" t="n"/>
      <c r="F44" s="7" t="n"/>
      <c r="G44" s="7" t="n"/>
      <c r="H44" s="9" t="n"/>
      <c r="I44" s="5" t="n"/>
      <c r="J44" s="4" t="n"/>
      <c r="K44" s="4" t="n"/>
      <c r="L44" s="10">
        <f>IF(A44="","",IFERROR(IF(F44&gt;0,"Erfasst","Prüfen"),"Prüfen"))</f>
        <v/>
      </c>
      <c r="M44" s="10">
        <f>IF(A44="","",IFERROR(VLOOKUP(J44,$Q$104:$R$105,2,FALSE),"Prüfen"))</f>
        <v/>
      </c>
    </row>
    <row r="45" ht="20" customHeight="1">
      <c r="A45" s="4" t="n"/>
      <c r="B45" s="4" t="n"/>
      <c r="C45" s="4" t="n"/>
      <c r="D45" s="4" t="n"/>
      <c r="E45" s="4" t="n"/>
      <c r="F45" s="7" t="n"/>
      <c r="G45" s="7" t="n"/>
      <c r="H45" s="9" t="n"/>
      <c r="I45" s="5" t="n"/>
      <c r="J45" s="4" t="n"/>
      <c r="K45" s="4" t="n"/>
      <c r="L45" s="13">
        <f>IF(A45="","",IFERROR(IF(F45&gt;0,"Erfasst","Prüfen"),"Prüfen"))</f>
        <v/>
      </c>
      <c r="M45" s="13">
        <f>IF(A45="","",IFERROR(VLOOKUP(J45,$Q$104:$R$105,2,FALSE),"Prüfen"))</f>
        <v/>
      </c>
    </row>
    <row r="46" ht="20" customHeight="1">
      <c r="A46" s="4" t="n"/>
      <c r="B46" s="4" t="n"/>
      <c r="C46" s="4" t="n"/>
      <c r="D46" s="4" t="n"/>
      <c r="E46" s="4" t="n"/>
      <c r="F46" s="7" t="n"/>
      <c r="G46" s="7" t="n"/>
      <c r="H46" s="9" t="n"/>
      <c r="I46" s="5" t="n"/>
      <c r="J46" s="4" t="n"/>
      <c r="K46" s="4" t="n"/>
      <c r="L46" s="10">
        <f>IF(A46="","",IFERROR(IF(F46&gt;0,"Erfasst","Prüfen"),"Prüfen"))</f>
        <v/>
      </c>
      <c r="M46" s="10">
        <f>IF(A46="","",IFERROR(VLOOKUP(J46,$Q$104:$R$105,2,FALSE),"Prüfen"))</f>
        <v/>
      </c>
    </row>
    <row r="47" ht="20" customHeight="1">
      <c r="A47" s="4" t="n"/>
      <c r="B47" s="4" t="n"/>
      <c r="C47" s="4" t="n"/>
      <c r="D47" s="4" t="n"/>
      <c r="E47" s="4" t="n"/>
      <c r="F47" s="7" t="n"/>
      <c r="G47" s="7" t="n"/>
      <c r="H47" s="9" t="n"/>
      <c r="I47" s="5" t="n"/>
      <c r="J47" s="4" t="n"/>
      <c r="K47" s="4" t="n"/>
      <c r="L47" s="13">
        <f>IF(A47="","",IFERROR(IF(F47&gt;0,"Erfasst","Prüfen"),"Prüfen"))</f>
        <v/>
      </c>
      <c r="M47" s="13">
        <f>IF(A47="","",IFERROR(VLOOKUP(J47,$Q$104:$R$105,2,FALSE),"Prüfen"))</f>
        <v/>
      </c>
    </row>
    <row r="48" ht="20" customHeight="1">
      <c r="A48" s="4" t="n"/>
      <c r="B48" s="4" t="n"/>
      <c r="C48" s="4" t="n"/>
      <c r="D48" s="4" t="n"/>
      <c r="E48" s="4" t="n"/>
      <c r="F48" s="7" t="n"/>
      <c r="G48" s="7" t="n"/>
      <c r="H48" s="9" t="n"/>
      <c r="I48" s="5" t="n"/>
      <c r="J48" s="4" t="n"/>
      <c r="K48" s="4" t="n"/>
      <c r="L48" s="10">
        <f>IF(A48="","",IFERROR(IF(F48&gt;0,"Erfasst","Prüfen"),"Prüfen"))</f>
        <v/>
      </c>
      <c r="M48" s="10">
        <f>IF(A48="","",IFERROR(VLOOKUP(J48,$Q$104:$R$105,2,FALSE),"Prüfen"))</f>
        <v/>
      </c>
    </row>
    <row r="49" ht="20" customHeight="1">
      <c r="A49" s="4" t="n"/>
      <c r="B49" s="4" t="n"/>
      <c r="C49" s="4" t="n"/>
      <c r="D49" s="4" t="n"/>
      <c r="E49" s="4" t="n"/>
      <c r="F49" s="7" t="n"/>
      <c r="G49" s="7" t="n"/>
      <c r="H49" s="9" t="n"/>
      <c r="I49" s="5" t="n"/>
      <c r="J49" s="4" t="n"/>
      <c r="K49" s="4" t="n"/>
      <c r="L49" s="13">
        <f>IF(A49="","",IFERROR(IF(F49&gt;0,"Erfasst","Prüfen"),"Prüfen"))</f>
        <v/>
      </c>
      <c r="M49" s="13">
        <f>IF(A49="","",IFERROR(VLOOKUP(J49,$Q$104:$R$105,2,FALSE),"Prüfen"))</f>
        <v/>
      </c>
    </row>
    <row r="50" ht="20" customHeight="1">
      <c r="A50" s="4" t="n"/>
      <c r="B50" s="4" t="n"/>
      <c r="C50" s="4" t="n"/>
      <c r="D50" s="4" t="n"/>
      <c r="E50" s="4" t="n"/>
      <c r="F50" s="7" t="n"/>
      <c r="G50" s="7" t="n"/>
      <c r="H50" s="9" t="n"/>
      <c r="I50" s="5" t="n"/>
      <c r="J50" s="4" t="n"/>
      <c r="K50" s="4" t="n"/>
      <c r="L50" s="10">
        <f>IF(A50="","",IFERROR(IF(F50&gt;0,"Erfasst","Prüfen"),"Prüfen"))</f>
        <v/>
      </c>
      <c r="M50" s="10">
        <f>IF(A50="","",IFERROR(VLOOKUP(J50,$Q$104:$R$105,2,FALSE),"Prüfen"))</f>
        <v/>
      </c>
    </row>
    <row r="51" ht="20" customHeight="1">
      <c r="A51" s="4" t="n"/>
      <c r="B51" s="4" t="n"/>
      <c r="C51" s="4" t="n"/>
      <c r="D51" s="4" t="n"/>
      <c r="E51" s="4" t="n"/>
      <c r="F51" s="7" t="n"/>
      <c r="G51" s="7" t="n"/>
      <c r="H51" s="9" t="n"/>
      <c r="I51" s="5" t="n"/>
      <c r="J51" s="4" t="n"/>
      <c r="K51" s="4" t="n"/>
      <c r="L51" s="13">
        <f>IF(A51="","",IFERROR(IF(F51&gt;0,"Erfasst","Prüfen"),"Prüfen"))</f>
        <v/>
      </c>
      <c r="M51" s="13">
        <f>IF(A51="","",IFERROR(VLOOKUP(J51,$Q$104:$R$105,2,FALSE),"Prüfen"))</f>
        <v/>
      </c>
    </row>
    <row r="52" ht="20" customHeight="1">
      <c r="A52" s="4" t="n"/>
      <c r="B52" s="4" t="n"/>
      <c r="C52" s="4" t="n"/>
      <c r="D52" s="4" t="n"/>
      <c r="E52" s="4" t="n"/>
      <c r="F52" s="7" t="n"/>
      <c r="G52" s="7" t="n"/>
      <c r="H52" s="9" t="n"/>
      <c r="I52" s="5" t="n"/>
      <c r="J52" s="4" t="n"/>
      <c r="K52" s="4" t="n"/>
      <c r="L52" s="10">
        <f>IF(A52="","",IFERROR(IF(F52&gt;0,"Erfasst","Prüfen"),"Prüfen"))</f>
        <v/>
      </c>
      <c r="M52" s="10">
        <f>IF(A52="","",IFERROR(VLOOKUP(J52,$Q$104:$R$105,2,FALSE),"Prüfen"))</f>
        <v/>
      </c>
    </row>
    <row r="53" ht="20" customHeight="1">
      <c r="A53" s="4" t="n"/>
      <c r="B53" s="4" t="n"/>
      <c r="C53" s="4" t="n"/>
      <c r="D53" s="4" t="n"/>
      <c r="E53" s="4" t="n"/>
      <c r="F53" s="7" t="n"/>
      <c r="G53" s="7" t="n"/>
      <c r="H53" s="9" t="n"/>
      <c r="I53" s="5" t="n"/>
      <c r="J53" s="4" t="n"/>
      <c r="K53" s="4" t="n"/>
      <c r="L53" s="13">
        <f>IF(A53="","",IFERROR(IF(F53&gt;0,"Erfasst","Prüfen"),"Prüfen"))</f>
        <v/>
      </c>
      <c r="M53" s="13">
        <f>IF(A53="","",IFERROR(VLOOKUP(J53,$Q$104:$R$105,2,FALSE),"Prüfen"))</f>
        <v/>
      </c>
    </row>
    <row r="54" ht="20" customHeight="1">
      <c r="A54" s="4" t="n"/>
      <c r="B54" s="4" t="n"/>
      <c r="C54" s="4" t="n"/>
      <c r="D54" s="4" t="n"/>
      <c r="E54" s="4" t="n"/>
      <c r="F54" s="7" t="n"/>
      <c r="G54" s="7" t="n"/>
      <c r="H54" s="9" t="n"/>
      <c r="I54" s="5" t="n"/>
      <c r="J54" s="4" t="n"/>
      <c r="K54" s="4" t="n"/>
      <c r="L54" s="10">
        <f>IF(A54="","",IFERROR(IF(F54&gt;0,"Erfasst","Prüfen"),"Prüfen"))</f>
        <v/>
      </c>
      <c r="M54" s="10">
        <f>IF(A54="","",IFERROR(VLOOKUP(J54,$Q$104:$R$105,2,FALSE),"Prüfen"))</f>
        <v/>
      </c>
    </row>
    <row r="55" ht="20" customHeight="1">
      <c r="A55" s="4" t="n"/>
      <c r="B55" s="4" t="n"/>
      <c r="C55" s="4" t="n"/>
      <c r="D55" s="4" t="n"/>
      <c r="E55" s="4" t="n"/>
      <c r="F55" s="7" t="n"/>
      <c r="G55" s="7" t="n"/>
      <c r="H55" s="9" t="n"/>
      <c r="I55" s="5" t="n"/>
      <c r="J55" s="4" t="n"/>
      <c r="K55" s="4" t="n"/>
      <c r="L55" s="13">
        <f>IF(A55="","",IFERROR(IF(F55&gt;0,"Erfasst","Prüfen"),"Prüfen"))</f>
        <v/>
      </c>
      <c r="M55" s="13">
        <f>IF(A55="","",IFERROR(VLOOKUP(J55,$Q$104:$R$105,2,FALSE),"Prüfen"))</f>
        <v/>
      </c>
    </row>
    <row r="56" ht="20" customHeight="1">
      <c r="A56" s="4" t="n"/>
      <c r="B56" s="4" t="n"/>
      <c r="C56" s="4" t="n"/>
      <c r="D56" s="4" t="n"/>
      <c r="E56" s="4" t="n"/>
      <c r="F56" s="7" t="n"/>
      <c r="G56" s="7" t="n"/>
      <c r="H56" s="9" t="n"/>
      <c r="I56" s="5" t="n"/>
      <c r="J56" s="4" t="n"/>
      <c r="K56" s="4" t="n"/>
      <c r="L56" s="10">
        <f>IF(A56="","",IFERROR(IF(F56&gt;0,"Erfasst","Prüfen"),"Prüfen"))</f>
        <v/>
      </c>
      <c r="M56" s="10">
        <f>IF(A56="","",IFERROR(VLOOKUP(J56,$Q$104:$R$105,2,FALSE),"Prüfen"))</f>
        <v/>
      </c>
    </row>
    <row r="57" ht="20" customHeight="1">
      <c r="A57" s="4" t="n"/>
      <c r="B57" s="4" t="n"/>
      <c r="C57" s="4" t="n"/>
      <c r="D57" s="4" t="n"/>
      <c r="E57" s="4" t="n"/>
      <c r="F57" s="7" t="n"/>
      <c r="G57" s="7" t="n"/>
      <c r="H57" s="9" t="n"/>
      <c r="I57" s="5" t="n"/>
      <c r="J57" s="4" t="n"/>
      <c r="K57" s="4" t="n"/>
      <c r="L57" s="13">
        <f>IF(A57="","",IFERROR(IF(F57&gt;0,"Erfasst","Prüfen"),"Prüfen"))</f>
        <v/>
      </c>
      <c r="M57" s="13">
        <f>IF(A57="","",IFERROR(VLOOKUP(J57,$Q$104:$R$105,2,FALSE),"Prüfen"))</f>
        <v/>
      </c>
    </row>
    <row r="58" ht="20" customHeight="1">
      <c r="A58" s="4" t="n"/>
      <c r="B58" s="4" t="n"/>
      <c r="C58" s="4" t="n"/>
      <c r="D58" s="4" t="n"/>
      <c r="E58" s="4" t="n"/>
      <c r="F58" s="7" t="n"/>
      <c r="G58" s="7" t="n"/>
      <c r="H58" s="9" t="n"/>
      <c r="I58" s="5" t="n"/>
      <c r="J58" s="4" t="n"/>
      <c r="K58" s="4" t="n"/>
      <c r="L58" s="10">
        <f>IF(A58="","",IFERROR(IF(F58&gt;0,"Erfasst","Prüfen"),"Prüfen"))</f>
        <v/>
      </c>
      <c r="M58" s="10">
        <f>IF(A58="","",IFERROR(VLOOKUP(J58,$Q$104:$R$105,2,FALSE),"Prüfen"))</f>
        <v/>
      </c>
    </row>
    <row r="59" ht="20" customHeight="1">
      <c r="A59" s="4" t="n"/>
      <c r="B59" s="4" t="n"/>
      <c r="C59" s="4" t="n"/>
      <c r="D59" s="4" t="n"/>
      <c r="E59" s="4" t="n"/>
      <c r="F59" s="7" t="n"/>
      <c r="G59" s="7" t="n"/>
      <c r="H59" s="9" t="n"/>
      <c r="I59" s="5" t="n"/>
      <c r="J59" s="4" t="n"/>
      <c r="K59" s="4" t="n"/>
      <c r="L59" s="13">
        <f>IF(A59="","",IFERROR(IF(F59&gt;0,"Erfasst","Prüfen"),"Prüfen"))</f>
        <v/>
      </c>
      <c r="M59" s="13">
        <f>IF(A59="","",IFERROR(VLOOKUP(J59,$Q$104:$R$105,2,FALSE),"Prüfen"))</f>
        <v/>
      </c>
    </row>
    <row r="60" ht="20" customHeight="1">
      <c r="A60" s="4" t="n"/>
      <c r="B60" s="4" t="n"/>
      <c r="C60" s="4" t="n"/>
      <c r="D60" s="4" t="n"/>
      <c r="E60" s="4" t="n"/>
      <c r="F60" s="7" t="n"/>
      <c r="G60" s="7" t="n"/>
      <c r="H60" s="9" t="n"/>
      <c r="I60" s="5" t="n"/>
      <c r="J60" s="4" t="n"/>
      <c r="K60" s="4" t="n"/>
      <c r="L60" s="10">
        <f>IF(A60="","",IFERROR(IF(F60&gt;0,"Erfasst","Prüfen"),"Prüfen"))</f>
        <v/>
      </c>
      <c r="M60" s="10">
        <f>IF(A60="","",IFERROR(VLOOKUP(J60,$Q$104:$R$105,2,FALSE),"Prüfen"))</f>
        <v/>
      </c>
    </row>
    <row r="61" ht="20" customHeight="1">
      <c r="A61" s="4" t="n"/>
      <c r="B61" s="4" t="n"/>
      <c r="C61" s="4" t="n"/>
      <c r="D61" s="4" t="n"/>
      <c r="E61" s="4" t="n"/>
      <c r="F61" s="7" t="n"/>
      <c r="G61" s="7" t="n"/>
      <c r="H61" s="9" t="n"/>
      <c r="I61" s="5" t="n"/>
      <c r="J61" s="4" t="n"/>
      <c r="K61" s="4" t="n"/>
      <c r="L61" s="13">
        <f>IF(A61="","",IFERROR(IF(F61&gt;0,"Erfasst","Prüfen"),"Prüfen"))</f>
        <v/>
      </c>
      <c r="M61" s="13">
        <f>IF(A61="","",IFERROR(VLOOKUP(J61,$Q$104:$R$105,2,FALSE),"Prüfen"))</f>
        <v/>
      </c>
    </row>
    <row r="62" ht="20" customHeight="1">
      <c r="A62" s="4" t="n"/>
      <c r="B62" s="4" t="n"/>
      <c r="C62" s="4" t="n"/>
      <c r="D62" s="4" t="n"/>
      <c r="E62" s="4" t="n"/>
      <c r="F62" s="7" t="n"/>
      <c r="G62" s="7" t="n"/>
      <c r="H62" s="9" t="n"/>
      <c r="I62" s="5" t="n"/>
      <c r="J62" s="4" t="n"/>
      <c r="K62" s="4" t="n"/>
      <c r="L62" s="10">
        <f>IF(A62="","",IFERROR(IF(F62&gt;0,"Erfasst","Prüfen"),"Prüfen"))</f>
        <v/>
      </c>
      <c r="M62" s="10">
        <f>IF(A62="","",IFERROR(VLOOKUP(J62,$Q$104:$R$105,2,FALSE),"Prüfen"))</f>
        <v/>
      </c>
    </row>
    <row r="63" ht="20" customHeight="1">
      <c r="A63" s="4" t="n"/>
      <c r="B63" s="4" t="n"/>
      <c r="C63" s="4" t="n"/>
      <c r="D63" s="4" t="n"/>
      <c r="E63" s="4" t="n"/>
      <c r="F63" s="7" t="n"/>
      <c r="G63" s="7" t="n"/>
      <c r="H63" s="9" t="n"/>
      <c r="I63" s="5" t="n"/>
      <c r="J63" s="4" t="n"/>
      <c r="K63" s="4" t="n"/>
      <c r="L63" s="13">
        <f>IF(A63="","",IFERROR(IF(F63&gt;0,"Erfasst","Prüfen"),"Prüfen"))</f>
        <v/>
      </c>
      <c r="M63" s="13">
        <f>IF(A63="","",IFERROR(VLOOKUP(J63,$Q$104:$R$105,2,FALSE),"Prüfen"))</f>
        <v/>
      </c>
    </row>
    <row r="64" ht="20" customHeight="1">
      <c r="A64" s="4" t="n"/>
      <c r="B64" s="4" t="n"/>
      <c r="C64" s="4" t="n"/>
      <c r="D64" s="4" t="n"/>
      <c r="E64" s="4" t="n"/>
      <c r="F64" s="7" t="n"/>
      <c r="G64" s="7" t="n"/>
      <c r="H64" s="9" t="n"/>
      <c r="I64" s="5" t="n"/>
      <c r="J64" s="4" t="n"/>
      <c r="K64" s="4" t="n"/>
      <c r="L64" s="10">
        <f>IF(A64="","",IFERROR(IF(F64&gt;0,"Erfasst","Prüfen"),"Prüfen"))</f>
        <v/>
      </c>
      <c r="M64" s="10">
        <f>IF(A64="","",IFERROR(VLOOKUP(J64,$Q$104:$R$105,2,FALSE),"Prüfen"))</f>
        <v/>
      </c>
    </row>
    <row r="65" ht="20" customHeight="1">
      <c r="A65" s="4" t="n"/>
      <c r="B65" s="4" t="n"/>
      <c r="C65" s="4" t="n"/>
      <c r="D65" s="4" t="n"/>
      <c r="E65" s="4" t="n"/>
      <c r="F65" s="7" t="n"/>
      <c r="G65" s="7" t="n"/>
      <c r="H65" s="9" t="n"/>
      <c r="I65" s="5" t="n"/>
      <c r="J65" s="4" t="n"/>
      <c r="K65" s="4" t="n"/>
      <c r="L65" s="13">
        <f>IF(A65="","",IFERROR(IF(F65&gt;0,"Erfasst","Prüfen"),"Prüfen"))</f>
        <v/>
      </c>
      <c r="M65" s="13">
        <f>IF(A65="","",IFERROR(VLOOKUP(J65,$Q$104:$R$105,2,FALSE),"Prüfen"))</f>
        <v/>
      </c>
    </row>
    <row r="66" ht="20" customHeight="1">
      <c r="A66" s="4" t="n"/>
      <c r="B66" s="4" t="n"/>
      <c r="C66" s="4" t="n"/>
      <c r="D66" s="4" t="n"/>
      <c r="E66" s="4" t="n"/>
      <c r="F66" s="7" t="n"/>
      <c r="G66" s="7" t="n"/>
      <c r="H66" s="9" t="n"/>
      <c r="I66" s="5" t="n"/>
      <c r="J66" s="4" t="n"/>
      <c r="K66" s="4" t="n"/>
      <c r="L66" s="10">
        <f>IF(A66="","",IFERROR(IF(F66&gt;0,"Erfasst","Prüfen"),"Prüfen"))</f>
        <v/>
      </c>
      <c r="M66" s="10">
        <f>IF(A66="","",IFERROR(VLOOKUP(J66,$Q$104:$R$105,2,FALSE),"Prüfen"))</f>
        <v/>
      </c>
    </row>
    <row r="67" ht="20" customHeight="1">
      <c r="A67" s="4" t="n"/>
      <c r="B67" s="4" t="n"/>
      <c r="C67" s="4" t="n"/>
      <c r="D67" s="4" t="n"/>
      <c r="E67" s="4" t="n"/>
      <c r="F67" s="7" t="n"/>
      <c r="G67" s="7" t="n"/>
      <c r="H67" s="9" t="n"/>
      <c r="I67" s="5" t="n"/>
      <c r="J67" s="4" t="n"/>
      <c r="K67" s="4" t="n"/>
      <c r="L67" s="13">
        <f>IF(A67="","",IFERROR(IF(F67&gt;0,"Erfasst","Prüfen"),"Prüfen"))</f>
        <v/>
      </c>
      <c r="M67" s="13">
        <f>IF(A67="","",IFERROR(VLOOKUP(J67,$Q$104:$R$105,2,FALSE),"Prüfen"))</f>
        <v/>
      </c>
    </row>
    <row r="68" ht="20" customHeight="1">
      <c r="A68" s="4" t="n"/>
      <c r="B68" s="4" t="n"/>
      <c r="C68" s="4" t="n"/>
      <c r="D68" s="4" t="n"/>
      <c r="E68" s="4" t="n"/>
      <c r="F68" s="7" t="n"/>
      <c r="G68" s="7" t="n"/>
      <c r="H68" s="9" t="n"/>
      <c r="I68" s="5" t="n"/>
      <c r="J68" s="4" t="n"/>
      <c r="K68" s="4" t="n"/>
      <c r="L68" s="10">
        <f>IF(A68="","",IFERROR(IF(F68&gt;0,"Erfasst","Prüfen"),"Prüfen"))</f>
        <v/>
      </c>
      <c r="M68" s="10">
        <f>IF(A68="","",IFERROR(VLOOKUP(J68,$Q$104:$R$105,2,FALSE),"Prüfen"))</f>
        <v/>
      </c>
    </row>
    <row r="69" ht="20" customHeight="1">
      <c r="A69" s="4" t="n"/>
      <c r="B69" s="4" t="n"/>
      <c r="C69" s="4" t="n"/>
      <c r="D69" s="4" t="n"/>
      <c r="E69" s="4" t="n"/>
      <c r="F69" s="7" t="n"/>
      <c r="G69" s="7" t="n"/>
      <c r="H69" s="9" t="n"/>
      <c r="I69" s="5" t="n"/>
      <c r="J69" s="4" t="n"/>
      <c r="K69" s="4" t="n"/>
      <c r="L69" s="13">
        <f>IF(A69="","",IFERROR(IF(F69&gt;0,"Erfasst","Prüfen"),"Prüfen"))</f>
        <v/>
      </c>
      <c r="M69" s="13">
        <f>IF(A69="","",IFERROR(VLOOKUP(J69,$Q$104:$R$105,2,FALSE),"Prüfen"))</f>
        <v/>
      </c>
    </row>
    <row r="70" ht="20" customHeight="1">
      <c r="A70" s="4" t="n"/>
      <c r="B70" s="4" t="n"/>
      <c r="C70" s="4" t="n"/>
      <c r="D70" s="4" t="n"/>
      <c r="E70" s="4" t="n"/>
      <c r="F70" s="7" t="n"/>
      <c r="G70" s="7" t="n"/>
      <c r="H70" s="9" t="n"/>
      <c r="I70" s="5" t="n"/>
      <c r="J70" s="4" t="n"/>
      <c r="K70" s="4" t="n"/>
      <c r="L70" s="10">
        <f>IF(A70="","",IFERROR(IF(F70&gt;0,"Erfasst","Prüfen"),"Prüfen"))</f>
        <v/>
      </c>
      <c r="M70" s="10">
        <f>IF(A70="","",IFERROR(VLOOKUP(J70,$Q$104:$R$105,2,FALSE),"Prüfen"))</f>
        <v/>
      </c>
    </row>
    <row r="71" ht="20" customHeight="1">
      <c r="A71" s="4" t="n"/>
      <c r="B71" s="4" t="n"/>
      <c r="C71" s="4" t="n"/>
      <c r="D71" s="4" t="n"/>
      <c r="E71" s="4" t="n"/>
      <c r="F71" s="7" t="n"/>
      <c r="G71" s="7" t="n"/>
      <c r="H71" s="9" t="n"/>
      <c r="I71" s="5" t="n"/>
      <c r="J71" s="4" t="n"/>
      <c r="K71" s="4" t="n"/>
      <c r="L71" s="13">
        <f>IF(A71="","",IFERROR(IF(F71&gt;0,"Erfasst","Prüfen"),"Prüfen"))</f>
        <v/>
      </c>
      <c r="M71" s="13">
        <f>IF(A71="","",IFERROR(VLOOKUP(J71,$Q$104:$R$105,2,FALSE),"Prüfen"))</f>
        <v/>
      </c>
    </row>
    <row r="72" ht="20" customHeight="1">
      <c r="A72" s="4" t="n"/>
      <c r="B72" s="4" t="n"/>
      <c r="C72" s="4" t="n"/>
      <c r="D72" s="4" t="n"/>
      <c r="E72" s="4" t="n"/>
      <c r="F72" s="7" t="n"/>
      <c r="G72" s="7" t="n"/>
      <c r="H72" s="9" t="n"/>
      <c r="I72" s="5" t="n"/>
      <c r="J72" s="4" t="n"/>
      <c r="K72" s="4" t="n"/>
      <c r="L72" s="10">
        <f>IF(A72="","",IFERROR(IF(F72&gt;0,"Erfasst","Prüfen"),"Prüfen"))</f>
        <v/>
      </c>
      <c r="M72" s="10">
        <f>IF(A72="","",IFERROR(VLOOKUP(J72,$Q$104:$R$105,2,FALSE),"Prüfen"))</f>
        <v/>
      </c>
    </row>
    <row r="73" ht="20" customHeight="1">
      <c r="A73" s="4" t="n"/>
      <c r="B73" s="4" t="n"/>
      <c r="C73" s="4" t="n"/>
      <c r="D73" s="4" t="n"/>
      <c r="E73" s="4" t="n"/>
      <c r="F73" s="7" t="n"/>
      <c r="G73" s="7" t="n"/>
      <c r="H73" s="9" t="n"/>
      <c r="I73" s="5" t="n"/>
      <c r="J73" s="4" t="n"/>
      <c r="K73" s="4" t="n"/>
      <c r="L73" s="13">
        <f>IF(A73="","",IFERROR(IF(F73&gt;0,"Erfasst","Prüfen"),"Prüfen"))</f>
        <v/>
      </c>
      <c r="M73" s="13">
        <f>IF(A73="","",IFERROR(VLOOKUP(J73,$Q$104:$R$105,2,FALSE),"Prüfen"))</f>
        <v/>
      </c>
    </row>
    <row r="74" ht="20" customHeight="1">
      <c r="A74" s="4" t="n"/>
      <c r="B74" s="4" t="n"/>
      <c r="C74" s="4" t="n"/>
      <c r="D74" s="4" t="n"/>
      <c r="E74" s="4" t="n"/>
      <c r="F74" s="7" t="n"/>
      <c r="G74" s="7" t="n"/>
      <c r="H74" s="9" t="n"/>
      <c r="I74" s="5" t="n"/>
      <c r="J74" s="4" t="n"/>
      <c r="K74" s="4" t="n"/>
      <c r="L74" s="10">
        <f>IF(A74="","",IFERROR(IF(F74&gt;0,"Erfasst","Prüfen"),"Prüfen"))</f>
        <v/>
      </c>
      <c r="M74" s="10">
        <f>IF(A74="","",IFERROR(VLOOKUP(J74,$Q$104:$R$105,2,FALSE),"Prüfen"))</f>
        <v/>
      </c>
    </row>
    <row r="75" ht="20" customHeight="1">
      <c r="A75" s="4" t="n"/>
      <c r="B75" s="4" t="n"/>
      <c r="C75" s="4" t="n"/>
      <c r="D75" s="4" t="n"/>
      <c r="E75" s="4" t="n"/>
      <c r="F75" s="7" t="n"/>
      <c r="G75" s="7" t="n"/>
      <c r="H75" s="9" t="n"/>
      <c r="I75" s="5" t="n"/>
      <c r="J75" s="4" t="n"/>
      <c r="K75" s="4" t="n"/>
      <c r="L75" s="13">
        <f>IF(A75="","",IFERROR(IF(F75&gt;0,"Erfasst","Prüfen"),"Prüfen"))</f>
        <v/>
      </c>
      <c r="M75" s="13">
        <f>IF(A75="","",IFERROR(VLOOKUP(J75,$Q$104:$R$105,2,FALSE),"Prüfen"))</f>
        <v/>
      </c>
    </row>
    <row r="76" ht="20" customHeight="1">
      <c r="A76" s="4" t="n"/>
      <c r="B76" s="4" t="n"/>
      <c r="C76" s="4" t="n"/>
      <c r="D76" s="4" t="n"/>
      <c r="E76" s="4" t="n"/>
      <c r="F76" s="7" t="n"/>
      <c r="G76" s="7" t="n"/>
      <c r="H76" s="9" t="n"/>
      <c r="I76" s="5" t="n"/>
      <c r="J76" s="4" t="n"/>
      <c r="K76" s="4" t="n"/>
      <c r="L76" s="10">
        <f>IF(A76="","",IFERROR(IF(F76&gt;0,"Erfasst","Prüfen"),"Prüfen"))</f>
        <v/>
      </c>
      <c r="M76" s="10">
        <f>IF(A76="","",IFERROR(VLOOKUP(J76,$Q$104:$R$105,2,FALSE),"Prüfen"))</f>
        <v/>
      </c>
    </row>
    <row r="77" ht="20" customHeight="1">
      <c r="A77" s="4" t="n"/>
      <c r="B77" s="4" t="n"/>
      <c r="C77" s="4" t="n"/>
      <c r="D77" s="4" t="n"/>
      <c r="E77" s="4" t="n"/>
      <c r="F77" s="7" t="n"/>
      <c r="G77" s="7" t="n"/>
      <c r="H77" s="9" t="n"/>
      <c r="I77" s="5" t="n"/>
      <c r="J77" s="4" t="n"/>
      <c r="K77" s="4" t="n"/>
      <c r="L77" s="13">
        <f>IF(A77="","",IFERROR(IF(F77&gt;0,"Erfasst","Prüfen"),"Prüfen"))</f>
        <v/>
      </c>
      <c r="M77" s="13">
        <f>IF(A77="","",IFERROR(VLOOKUP(J77,$Q$104:$R$105,2,FALSE),"Prüfen"))</f>
        <v/>
      </c>
    </row>
    <row r="78" ht="20" customHeight="1">
      <c r="A78" s="4" t="n"/>
      <c r="B78" s="4" t="n"/>
      <c r="C78" s="4" t="n"/>
      <c r="D78" s="4" t="n"/>
      <c r="E78" s="4" t="n"/>
      <c r="F78" s="7" t="n"/>
      <c r="G78" s="7" t="n"/>
      <c r="H78" s="9" t="n"/>
      <c r="I78" s="5" t="n"/>
      <c r="J78" s="4" t="n"/>
      <c r="K78" s="4" t="n"/>
      <c r="L78" s="10">
        <f>IF(A78="","",IFERROR(IF(F78&gt;0,"Erfasst","Prüfen"),"Prüfen"))</f>
        <v/>
      </c>
      <c r="M78" s="10">
        <f>IF(A78="","",IFERROR(VLOOKUP(J78,$Q$104:$R$105,2,FALSE),"Prüfen"))</f>
        <v/>
      </c>
    </row>
    <row r="79" ht="20" customHeight="1">
      <c r="A79" s="4" t="n"/>
      <c r="B79" s="4" t="n"/>
      <c r="C79" s="4" t="n"/>
      <c r="D79" s="4" t="n"/>
      <c r="E79" s="4" t="n"/>
      <c r="F79" s="7" t="n"/>
      <c r="G79" s="7" t="n"/>
      <c r="H79" s="9" t="n"/>
      <c r="I79" s="5" t="n"/>
      <c r="J79" s="4" t="n"/>
      <c r="K79" s="4" t="n"/>
      <c r="L79" s="13">
        <f>IF(A79="","",IFERROR(IF(F79&gt;0,"Erfasst","Prüfen"),"Prüfen"))</f>
        <v/>
      </c>
      <c r="M79" s="13">
        <f>IF(A79="","",IFERROR(VLOOKUP(J79,$Q$104:$R$105,2,FALSE),"Prüfen"))</f>
        <v/>
      </c>
    </row>
    <row r="80" ht="20" customHeight="1">
      <c r="A80" s="4" t="n"/>
      <c r="B80" s="4" t="n"/>
      <c r="C80" s="4" t="n"/>
      <c r="D80" s="4" t="n"/>
      <c r="E80" s="4" t="n"/>
      <c r="F80" s="7" t="n"/>
      <c r="G80" s="7" t="n"/>
      <c r="H80" s="9" t="n"/>
      <c r="I80" s="5" t="n"/>
      <c r="J80" s="4" t="n"/>
      <c r="K80" s="4" t="n"/>
      <c r="L80" s="10">
        <f>IF(A80="","",IFERROR(IF(F80&gt;0,"Erfasst","Prüfen"),"Prüfen"))</f>
        <v/>
      </c>
      <c r="M80" s="10">
        <f>IF(A80="","",IFERROR(VLOOKUP(J80,$Q$104:$R$105,2,FALSE),"Prüfen"))</f>
        <v/>
      </c>
    </row>
    <row r="81" ht="20" customHeight="1">
      <c r="A81" s="4" t="n"/>
      <c r="B81" s="4" t="n"/>
      <c r="C81" s="4" t="n"/>
      <c r="D81" s="4" t="n"/>
      <c r="E81" s="4" t="n"/>
      <c r="F81" s="7" t="n"/>
      <c r="G81" s="7" t="n"/>
      <c r="H81" s="9" t="n"/>
      <c r="I81" s="5" t="n"/>
      <c r="J81" s="4" t="n"/>
      <c r="K81" s="4" t="n"/>
      <c r="L81" s="13">
        <f>IF(A81="","",IFERROR(IF(F81&gt;0,"Erfasst","Prüfen"),"Prüfen"))</f>
        <v/>
      </c>
      <c r="M81" s="13">
        <f>IF(A81="","",IFERROR(VLOOKUP(J81,$Q$104:$R$105,2,FALSE),"Prüfen"))</f>
        <v/>
      </c>
    </row>
    <row r="82" ht="20" customHeight="1">
      <c r="A82" s="4" t="n"/>
      <c r="B82" s="4" t="n"/>
      <c r="C82" s="4" t="n"/>
      <c r="D82" s="4" t="n"/>
      <c r="E82" s="4" t="n"/>
      <c r="F82" s="7" t="n"/>
      <c r="G82" s="7" t="n"/>
      <c r="H82" s="9" t="n"/>
      <c r="I82" s="5" t="n"/>
      <c r="J82" s="4" t="n"/>
      <c r="K82" s="4" t="n"/>
      <c r="L82" s="10">
        <f>IF(A82="","",IFERROR(IF(F82&gt;0,"Erfasst","Prüfen"),"Prüfen"))</f>
        <v/>
      </c>
      <c r="M82" s="10">
        <f>IF(A82="","",IFERROR(VLOOKUP(J82,$Q$104:$R$105,2,FALSE),"Prüfen"))</f>
        <v/>
      </c>
    </row>
    <row r="83" ht="20" customHeight="1">
      <c r="A83" s="4" t="n"/>
      <c r="B83" s="4" t="n"/>
      <c r="C83" s="4" t="n"/>
      <c r="D83" s="4" t="n"/>
      <c r="E83" s="4" t="n"/>
      <c r="F83" s="7" t="n"/>
      <c r="G83" s="7" t="n"/>
      <c r="H83" s="9" t="n"/>
      <c r="I83" s="5" t="n"/>
      <c r="J83" s="4" t="n"/>
      <c r="K83" s="4" t="n"/>
      <c r="L83" s="13">
        <f>IF(A83="","",IFERROR(IF(F83&gt;0,"Erfasst","Prüfen"),"Prüfen"))</f>
        <v/>
      </c>
      <c r="M83" s="13">
        <f>IF(A83="","",IFERROR(VLOOKUP(J83,$Q$104:$R$105,2,FALSE),"Prüfen"))</f>
        <v/>
      </c>
    </row>
    <row r="84" ht="20" customHeight="1">
      <c r="A84" s="4" t="n"/>
      <c r="B84" s="4" t="n"/>
      <c r="C84" s="4" t="n"/>
      <c r="D84" s="4" t="n"/>
      <c r="E84" s="4" t="n"/>
      <c r="F84" s="7" t="n"/>
      <c r="G84" s="7" t="n"/>
      <c r="H84" s="9" t="n"/>
      <c r="I84" s="5" t="n"/>
      <c r="J84" s="4" t="n"/>
      <c r="K84" s="4" t="n"/>
      <c r="L84" s="10">
        <f>IF(A84="","",IFERROR(IF(F84&gt;0,"Erfasst","Prüfen"),"Prüfen"))</f>
        <v/>
      </c>
      <c r="M84" s="10">
        <f>IF(A84="","",IFERROR(VLOOKUP(J84,$Q$104:$R$105,2,FALSE),"Prüfen"))</f>
        <v/>
      </c>
    </row>
    <row r="85" ht="20" customHeight="1">
      <c r="A85" s="4" t="n"/>
      <c r="B85" s="4" t="n"/>
      <c r="C85" s="4" t="n"/>
      <c r="D85" s="4" t="n"/>
      <c r="E85" s="4" t="n"/>
      <c r="F85" s="7" t="n"/>
      <c r="G85" s="7" t="n"/>
      <c r="H85" s="9" t="n"/>
      <c r="I85" s="5" t="n"/>
      <c r="J85" s="4" t="n"/>
      <c r="K85" s="4" t="n"/>
      <c r="L85" s="13">
        <f>IF(A85="","",IFERROR(IF(F85&gt;0,"Erfasst","Prüfen"),"Prüfen"))</f>
        <v/>
      </c>
      <c r="M85" s="13">
        <f>IF(A85="","",IFERROR(VLOOKUP(J85,$Q$104:$R$105,2,FALSE),"Prüfen"))</f>
        <v/>
      </c>
    </row>
    <row r="86" ht="20" customHeight="1">
      <c r="A86" s="4" t="n"/>
      <c r="B86" s="4" t="n"/>
      <c r="C86" s="4" t="n"/>
      <c r="D86" s="4" t="n"/>
      <c r="E86" s="4" t="n"/>
      <c r="F86" s="7" t="n"/>
      <c r="G86" s="7" t="n"/>
      <c r="H86" s="9" t="n"/>
      <c r="I86" s="5" t="n"/>
      <c r="J86" s="4" t="n"/>
      <c r="K86" s="4" t="n"/>
      <c r="L86" s="10">
        <f>IF(A86="","",IFERROR(IF(F86&gt;0,"Erfasst","Prüfen"),"Prüfen"))</f>
        <v/>
      </c>
      <c r="M86" s="10">
        <f>IF(A86="","",IFERROR(VLOOKUP(J86,$Q$104:$R$105,2,FALSE),"Prüfen"))</f>
        <v/>
      </c>
    </row>
    <row r="87" ht="20" customHeight="1">
      <c r="A87" s="4" t="n"/>
      <c r="B87" s="4" t="n"/>
      <c r="C87" s="4" t="n"/>
      <c r="D87" s="4" t="n"/>
      <c r="E87" s="4" t="n"/>
      <c r="F87" s="7" t="n"/>
      <c r="G87" s="7" t="n"/>
      <c r="H87" s="9" t="n"/>
      <c r="I87" s="5" t="n"/>
      <c r="J87" s="4" t="n"/>
      <c r="K87" s="4" t="n"/>
      <c r="L87" s="13">
        <f>IF(A87="","",IFERROR(IF(F87&gt;0,"Erfasst","Prüfen"),"Prüfen"))</f>
        <v/>
      </c>
      <c r="M87" s="13">
        <f>IF(A87="","",IFERROR(VLOOKUP(J87,$Q$104:$R$105,2,FALSE),"Prüfen"))</f>
        <v/>
      </c>
    </row>
    <row r="88" ht="20" customHeight="1">
      <c r="A88" s="4" t="n"/>
      <c r="B88" s="4" t="n"/>
      <c r="C88" s="4" t="n"/>
      <c r="D88" s="4" t="n"/>
      <c r="E88" s="4" t="n"/>
      <c r="F88" s="7" t="n"/>
      <c r="G88" s="7" t="n"/>
      <c r="H88" s="9" t="n"/>
      <c r="I88" s="5" t="n"/>
      <c r="J88" s="4" t="n"/>
      <c r="K88" s="4" t="n"/>
      <c r="L88" s="10">
        <f>IF(A88="","",IFERROR(IF(F88&gt;0,"Erfasst","Prüfen"),"Prüfen"))</f>
        <v/>
      </c>
      <c r="M88" s="10">
        <f>IF(A88="","",IFERROR(VLOOKUP(J88,$Q$104:$R$105,2,FALSE),"Prüfen"))</f>
        <v/>
      </c>
    </row>
    <row r="89" ht="20" customHeight="1">
      <c r="A89" s="4" t="n"/>
      <c r="B89" s="4" t="n"/>
      <c r="C89" s="4" t="n"/>
      <c r="D89" s="4" t="n"/>
      <c r="E89" s="4" t="n"/>
      <c r="F89" s="7" t="n"/>
      <c r="G89" s="7" t="n"/>
      <c r="H89" s="9" t="n"/>
      <c r="I89" s="5" t="n"/>
      <c r="J89" s="4" t="n"/>
      <c r="K89" s="4" t="n"/>
      <c r="L89" s="13">
        <f>IF(A89="","",IFERROR(IF(F89&gt;0,"Erfasst","Prüfen"),"Prüfen"))</f>
        <v/>
      </c>
      <c r="M89" s="13">
        <f>IF(A89="","",IFERROR(VLOOKUP(J89,$Q$104:$R$105,2,FALSE),"Prüfen"))</f>
        <v/>
      </c>
    </row>
    <row r="90" ht="20" customHeight="1">
      <c r="A90" s="4" t="n"/>
      <c r="B90" s="4" t="n"/>
      <c r="C90" s="4" t="n"/>
      <c r="D90" s="4" t="n"/>
      <c r="E90" s="4" t="n"/>
      <c r="F90" s="7" t="n"/>
      <c r="G90" s="7" t="n"/>
      <c r="H90" s="9" t="n"/>
      <c r="I90" s="5" t="n"/>
      <c r="J90" s="4" t="n"/>
      <c r="K90" s="4" t="n"/>
      <c r="L90" s="10">
        <f>IF(A90="","",IFERROR(IF(F90&gt;0,"Erfasst","Prüfen"),"Prüfen"))</f>
        <v/>
      </c>
      <c r="M90" s="10">
        <f>IF(A90="","",IFERROR(VLOOKUP(J90,$Q$104:$R$105,2,FALSE),"Prüfen"))</f>
        <v/>
      </c>
    </row>
    <row r="91" ht="20" customHeight="1">
      <c r="A91" s="4" t="n"/>
      <c r="B91" s="4" t="n"/>
      <c r="C91" s="4" t="n"/>
      <c r="D91" s="4" t="n"/>
      <c r="E91" s="4" t="n"/>
      <c r="F91" s="7" t="n"/>
      <c r="G91" s="7" t="n"/>
      <c r="H91" s="9" t="n"/>
      <c r="I91" s="5" t="n"/>
      <c r="J91" s="4" t="n"/>
      <c r="K91" s="4" t="n"/>
      <c r="L91" s="13">
        <f>IF(A91="","",IFERROR(IF(F91&gt;0,"Erfasst","Prüfen"),"Prüfen"))</f>
        <v/>
      </c>
      <c r="M91" s="13">
        <f>IF(A91="","",IFERROR(VLOOKUP(J91,$Q$104:$R$105,2,FALSE),"Prüfen"))</f>
        <v/>
      </c>
    </row>
    <row r="92" ht="20" customHeight="1">
      <c r="A92" s="4" t="n"/>
      <c r="B92" s="4" t="n"/>
      <c r="C92" s="4" t="n"/>
      <c r="D92" s="4" t="n"/>
      <c r="E92" s="4" t="n"/>
      <c r="F92" s="7" t="n"/>
      <c r="G92" s="7" t="n"/>
      <c r="H92" s="9" t="n"/>
      <c r="I92" s="5" t="n"/>
      <c r="J92" s="4" t="n"/>
      <c r="K92" s="4" t="n"/>
      <c r="L92" s="10">
        <f>IF(A92="","",IFERROR(IF(F92&gt;0,"Erfasst","Prüfen"),"Prüfen"))</f>
        <v/>
      </c>
      <c r="M92" s="10">
        <f>IF(A92="","",IFERROR(VLOOKUP(J92,$Q$104:$R$105,2,FALSE),"Prüfen"))</f>
        <v/>
      </c>
    </row>
    <row r="93" ht="20" customHeight="1">
      <c r="A93" s="4" t="n"/>
      <c r="B93" s="4" t="n"/>
      <c r="C93" s="4" t="n"/>
      <c r="D93" s="4" t="n"/>
      <c r="E93" s="4" t="n"/>
      <c r="F93" s="7" t="n"/>
      <c r="G93" s="7" t="n"/>
      <c r="H93" s="9" t="n"/>
      <c r="I93" s="5" t="n"/>
      <c r="J93" s="4" t="n"/>
      <c r="K93" s="4" t="n"/>
      <c r="L93" s="13">
        <f>IF(A93="","",IFERROR(IF(F93&gt;0,"Erfasst","Prüfen"),"Prüfen"))</f>
        <v/>
      </c>
      <c r="M93" s="13">
        <f>IF(A93="","",IFERROR(VLOOKUP(J93,$Q$104:$R$105,2,FALSE),"Prüfen"))</f>
        <v/>
      </c>
    </row>
    <row r="94" ht="20" customHeight="1">
      <c r="A94" s="4" t="n"/>
      <c r="B94" s="4" t="n"/>
      <c r="C94" s="4" t="n"/>
      <c r="D94" s="4" t="n"/>
      <c r="E94" s="4" t="n"/>
      <c r="F94" s="7" t="n"/>
      <c r="G94" s="7" t="n"/>
      <c r="H94" s="9" t="n"/>
      <c r="I94" s="5" t="n"/>
      <c r="J94" s="4" t="n"/>
      <c r="K94" s="4" t="n"/>
      <c r="L94" s="10">
        <f>IF(A94="","",IFERROR(IF(F94&gt;0,"Erfasst","Prüfen"),"Prüfen"))</f>
        <v/>
      </c>
      <c r="M94" s="10">
        <f>IF(A94="","",IFERROR(VLOOKUP(J94,$Q$104:$R$105,2,FALSE),"Prüfen"))</f>
        <v/>
      </c>
    </row>
    <row r="95" ht="20" customHeight="1">
      <c r="A95" s="4" t="n"/>
      <c r="B95" s="4" t="n"/>
      <c r="C95" s="4" t="n"/>
      <c r="D95" s="4" t="n"/>
      <c r="E95" s="4" t="n"/>
      <c r="F95" s="7" t="n"/>
      <c r="G95" s="7" t="n"/>
      <c r="H95" s="9" t="n"/>
      <c r="I95" s="5" t="n"/>
      <c r="J95" s="4" t="n"/>
      <c r="K95" s="4" t="n"/>
      <c r="L95" s="13">
        <f>IF(A95="","",IFERROR(IF(F95&gt;0,"Erfasst","Prüfen"),"Prüfen"))</f>
        <v/>
      </c>
      <c r="M95" s="13">
        <f>IF(A95="","",IFERROR(VLOOKUP(J95,$Q$104:$R$105,2,FALSE),"Prüfen"))</f>
        <v/>
      </c>
    </row>
    <row r="96" ht="20" customHeight="1">
      <c r="A96" s="4" t="n"/>
      <c r="B96" s="4" t="n"/>
      <c r="C96" s="4" t="n"/>
      <c r="D96" s="4" t="n"/>
      <c r="E96" s="4" t="n"/>
      <c r="F96" s="7" t="n"/>
      <c r="G96" s="7" t="n"/>
      <c r="H96" s="9" t="n"/>
      <c r="I96" s="5" t="n"/>
      <c r="J96" s="4" t="n"/>
      <c r="K96" s="4" t="n"/>
      <c r="L96" s="10">
        <f>IF(A96="","",IFERROR(IF(F96&gt;0,"Erfasst","Prüfen"),"Prüfen"))</f>
        <v/>
      </c>
      <c r="M96" s="10">
        <f>IF(A96="","",IFERROR(VLOOKUP(J96,$Q$104:$R$105,2,FALSE),"Prüfen"))</f>
        <v/>
      </c>
    </row>
    <row r="97" ht="20" customHeight="1">
      <c r="A97" s="4" t="n"/>
      <c r="B97" s="4" t="n"/>
      <c r="C97" s="4" t="n"/>
      <c r="D97" s="4" t="n"/>
      <c r="E97" s="4" t="n"/>
      <c r="F97" s="7" t="n"/>
      <c r="G97" s="7" t="n"/>
      <c r="H97" s="9" t="n"/>
      <c r="I97" s="5" t="n"/>
      <c r="J97" s="4" t="n"/>
      <c r="K97" s="4" t="n"/>
      <c r="L97" s="13">
        <f>IF(A97="","",IFERROR(IF(F97&gt;0,"Erfasst","Prüfen"),"Prüfen"))</f>
        <v/>
      </c>
      <c r="M97" s="13">
        <f>IF(A97="","",IFERROR(VLOOKUP(J97,$Q$104:$R$105,2,FALSE),"Prüfen"))</f>
        <v/>
      </c>
    </row>
    <row r="98" ht="20" customHeight="1">
      <c r="A98" s="4" t="n"/>
      <c r="B98" s="4" t="n"/>
      <c r="C98" s="4" t="n"/>
      <c r="D98" s="4" t="n"/>
      <c r="E98" s="4" t="n"/>
      <c r="F98" s="7" t="n"/>
      <c r="G98" s="7" t="n"/>
      <c r="H98" s="9" t="n"/>
      <c r="I98" s="5" t="n"/>
      <c r="J98" s="4" t="n"/>
      <c r="K98" s="4" t="n"/>
      <c r="L98" s="10">
        <f>IF(A98="","",IFERROR(IF(F98&gt;0,"Erfasst","Prüfen"),"Prüfen"))</f>
        <v/>
      </c>
      <c r="M98" s="10">
        <f>IF(A98="","",IFERROR(VLOOKUP(J98,$Q$104:$R$105,2,FALSE),"Prüfen"))</f>
        <v/>
      </c>
    </row>
    <row r="99" ht="20" customHeight="1">
      <c r="A99" s="4" t="n"/>
      <c r="B99" s="4" t="n"/>
      <c r="C99" s="4" t="n"/>
      <c r="D99" s="4" t="n"/>
      <c r="E99" s="4" t="n"/>
      <c r="F99" s="7" t="n"/>
      <c r="G99" s="7" t="n"/>
      <c r="H99" s="9" t="n"/>
      <c r="I99" s="5" t="n"/>
      <c r="J99" s="4" t="n"/>
      <c r="K99" s="4" t="n"/>
      <c r="L99" s="13">
        <f>IF(A99="","",IFERROR(IF(F99&gt;0,"Erfasst","Prüfen"),"Prüfen"))</f>
        <v/>
      </c>
      <c r="M99" s="13">
        <f>IF(A99="","",IFERROR(VLOOKUP(J99,$Q$104:$R$105,2,FALSE),"Prüfen"))</f>
        <v/>
      </c>
    </row>
    <row r="100" ht="20" customHeight="1">
      <c r="A100" s="4" t="n"/>
      <c r="B100" s="4" t="n"/>
      <c r="C100" s="4" t="n"/>
      <c r="D100" s="4" t="n"/>
      <c r="E100" s="4" t="n"/>
      <c r="F100" s="7" t="n"/>
      <c r="G100" s="7" t="n"/>
      <c r="H100" s="9" t="n"/>
      <c r="I100" s="5" t="n"/>
      <c r="J100" s="4" t="n"/>
      <c r="K100" s="4" t="n"/>
      <c r="L100" s="10">
        <f>IF(A100="","",IFERROR(IF(F100&gt;0,"Erfasst","Prüfen"),"Prüfen"))</f>
        <v/>
      </c>
      <c r="M100" s="10">
        <f>IF(A100="","",IFERROR(VLOOKUP(J100,$Q$104:$R$105,2,FALSE),"Prüfen"))</f>
        <v/>
      </c>
    </row>
    <row r="101" ht="20" customHeight="1">
      <c r="A101" s="4" t="n"/>
      <c r="B101" s="4" t="n"/>
      <c r="C101" s="4" t="n"/>
      <c r="D101" s="4" t="n"/>
      <c r="E101" s="4" t="n"/>
      <c r="F101" s="7" t="n"/>
      <c r="G101" s="7" t="n"/>
      <c r="H101" s="9" t="n"/>
      <c r="I101" s="5" t="n"/>
      <c r="J101" s="4" t="n"/>
      <c r="K101" s="4" t="n"/>
      <c r="L101" s="13">
        <f>IF(A101="","",IFERROR(IF(F101&gt;0,"Erfasst","Prüfen"),"Prüfen"))</f>
        <v/>
      </c>
      <c r="M101" s="13">
        <f>IF(A101="","",IFERROR(VLOOKUP(J101,$Q$104:$R$105,2,FALSE),"Prüfen"))</f>
        <v/>
      </c>
    </row>
    <row r="102" ht="20" customHeight="1">
      <c r="A102" s="4" t="n"/>
      <c r="B102" s="4" t="n"/>
      <c r="C102" s="4" t="n"/>
      <c r="D102" s="4" t="n"/>
      <c r="E102" s="4" t="n"/>
      <c r="F102" s="7" t="n"/>
      <c r="G102" s="7" t="n"/>
      <c r="H102" s="9" t="n"/>
      <c r="I102" s="5" t="n"/>
      <c r="J102" s="4" t="n"/>
      <c r="K102" s="4" t="n"/>
      <c r="L102" s="10">
        <f>IF(A102="","",IFERROR(IF(F102&gt;0,"Erfasst","Prüfen"),"Prüfen"))</f>
        <v/>
      </c>
      <c r="M102" s="10">
        <f>IF(A102="","",IFERROR(VLOOKUP(J102,$Q$104:$R$105,2,FALSE),"Prüfen"))</f>
        <v/>
      </c>
    </row>
    <row r="103" ht="20" customHeight="1">
      <c r="A103" s="4" t="n"/>
      <c r="B103" s="4" t="n"/>
      <c r="C103" s="4" t="n"/>
      <c r="D103" s="4" t="n"/>
      <c r="E103" s="4" t="n"/>
      <c r="F103" s="7" t="n"/>
      <c r="G103" s="7" t="n"/>
      <c r="H103" s="9" t="n"/>
      <c r="I103" s="5" t="n"/>
      <c r="J103" s="4" t="n"/>
      <c r="K103" s="4" t="n"/>
      <c r="L103" s="13">
        <f>IF(A103="","",IFERROR(IF(F103&gt;0,"Erfasst","Prüfen"),"Prüfen"))</f>
        <v/>
      </c>
      <c r="M103" s="13">
        <f>IF(A103="","",IFERROR(VLOOKUP(J103,$Q$104:$R$105,2,FALSE),"Prüfen"))</f>
        <v/>
      </c>
      <c r="Q103" s="11" t="inlineStr">
        <is>
          <t>Nachweis</t>
        </is>
      </c>
      <c r="R103" s="11" t="inlineStr">
        <is>
          <t>Bewertung</t>
        </is>
      </c>
    </row>
    <row r="104">
      <c r="Q104" s="10" t="inlineStr">
        <is>
          <t>Ja</t>
        </is>
      </c>
      <c r="R104" s="10" t="inlineStr">
        <is>
          <t>Nachweis vorhanden</t>
        </is>
      </c>
    </row>
    <row r="105">
      <c r="Q105" s="10" t="inlineStr">
        <is>
          <t>Nein</t>
        </is>
      </c>
      <c r="R105" s="10" t="inlineStr">
        <is>
          <t>Nachweis prüfen</t>
        </is>
      </c>
    </row>
  </sheetData>
  <autoFilter ref="A3:M103"/>
  <mergeCells count="1">
    <mergeCell ref="A1:M1"/>
  </mergeCells>
  <conditionalFormatting sqref="A4:M103">
    <cfRule type="expression" priority="1" dxfId="0">
      <formula>$A4="Vermögen"</formula>
    </cfRule>
    <cfRule type="expression" priority="2" dxfId="1">
      <formula>$A4="Verbindlichkeit"</formula>
    </cfRule>
  </conditionalFormatting>
  <conditionalFormatting sqref="L4:L103">
    <cfRule type="expression" priority="3" dxfId="1">
      <formula>$L4="Prüfen"</formula>
    </cfRule>
  </conditionalFormatting>
  <conditionalFormatting sqref="M4:M103">
    <cfRule type="expression" priority="4" dxfId="1">
      <formula>$M4="Nachweis prüfen"</formula>
    </cfRule>
  </conditionalFormatting>
  <dataValidations count="4">
    <dataValidation sqref="A4:A103" showErrorMessage="1" showInputMessage="1" allowBlank="1" type="list">
      <formula1>"Vermögen,Verbindlichkeit"</formula1>
    </dataValidation>
    <dataValidation sqref="F4:G103" showErrorMessage="1" showInputMessage="1" allowBlank="1" type="decimal" operator="greaterThanOrEqual">
      <formula1>0</formula1>
    </dataValidation>
    <dataValidation sqref="H4:H103" showErrorMessage="1" showInputMessage="1" allowBlank="1" type="decimal" operator="between">
      <formula1>0</formula1>
      <formula2>1</formula2>
    </dataValidation>
    <dataValidation sqref="J4:J103" showErrorMessage="1" showInputMessage="1" allowBlank="1" type="list">
      <formula1>"Ja,Nein"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6" customHeight="1">
      <c r="A1" s="1" t="inlineStr">
        <is>
          <t>Hinweise zur Nutzung der Bank-Selbstauskunft</t>
        </is>
      </c>
    </row>
    <row r="3">
      <c r="A3" s="14" t="inlineStr">
        <is>
          <t>Bereich</t>
        </is>
      </c>
      <c r="B3" s="14" t="inlineStr">
        <is>
          <t>Erläuterung</t>
        </is>
      </c>
    </row>
    <row r="4" ht="38" customHeight="1">
      <c r="A4" s="3" t="inlineStr">
        <is>
          <t>Allgemeiner Hinweis</t>
        </is>
      </c>
      <c r="B4" s="10" t="inlineStr">
        <is>
          <t>Alle Angaben und Beispieldaten in dieser Arbeitsmappe sind fiktiv und dienen ausschließlich Demonstrationszwecken.</t>
        </is>
      </c>
    </row>
    <row r="5" ht="38" customHeight="1">
      <c r="A5" s="3" t="inlineStr">
        <is>
          <t>Selbstauskunft</t>
        </is>
      </c>
      <c r="B5" s="13" t="inlineStr">
        <is>
          <t>Bitte tragen Sie Ihre persönlichen Angaben, Ihren Finanzierungswunsch sowie Ihre aktuelle berufliche und steuerliche Situation ein.</t>
        </is>
      </c>
    </row>
    <row r="6" ht="38" customHeight="1">
      <c r="A6" s="3" t="inlineStr">
        <is>
          <t>Persönliche Angaben</t>
        </is>
      </c>
      <c r="B6" s="10" t="inlineStr">
        <is>
          <t>Gelb hinterlegte Felder sind für Ihre Eingaben vorgesehen. Prüfen Sie insbesondere Anschrift, Beschäftigungsart und Beginn des Beschäftigungsverhältnisses.</t>
        </is>
      </c>
    </row>
    <row r="7" ht="38" customHeight="1">
      <c r="A7" s="3" t="inlineStr">
        <is>
          <t>Finanzierungsanfrage</t>
        </is>
      </c>
      <c r="B7" s="13" t="inlineStr">
        <is>
          <t>Passen Sie Kaufpreis, Eigenkapital, Kreditbetrag, Laufzeit, Sollzinssatz und Wunschrate an Ihre konkrete Anfrage an.</t>
        </is>
      </c>
    </row>
    <row r="8" ht="38" customHeight="1">
      <c r="A8" s="3" t="inlineStr">
        <is>
          <t>Kennzahlen</t>
        </is>
      </c>
      <c r="B8" s="10" t="inlineStr">
        <is>
          <t>Die Kennzahlen werden automatisch aus der Haushaltsrechnung und Ihren Eingaben berechnet. Der Finanzierungsstatus ist nur ein unverbindlicher Orientierungswert.</t>
        </is>
      </c>
    </row>
    <row r="9" ht="38" customHeight="1">
      <c r="A9" s="3" t="inlineStr">
        <is>
          <t>Haushaltsrechnung</t>
        </is>
      </c>
      <c r="B9" s="13" t="inlineStr">
        <is>
          <t>Erfassen Sie alle regelmäßigen monatlichen Einnahmen und Ausgaben. In der Spalte Gesamtbetrag wird der Betrag beider Antragstellenden automatisch addiert.</t>
        </is>
      </c>
    </row>
    <row r="10" ht="38" customHeight="1">
      <c r="A10" s="3" t="inlineStr">
        <is>
          <t>Nachweise</t>
        </is>
      </c>
      <c r="B10" s="10" t="inlineStr">
        <is>
          <t>Kennzeichnen Sie Nachweise mit Ja oder Nein. Reichen Sie bei Ihrer Bank beispielsweise Gehaltsabrechnungen, Kontoauszüge, Verträge und Bescheide ein.</t>
        </is>
      </c>
    </row>
    <row r="11" ht="38" customHeight="1">
      <c r="A11" s="3" t="inlineStr">
        <is>
          <t>Vermögen</t>
        </is>
      </c>
      <c r="B11" s="13" t="inlineStr">
        <is>
          <t>Erfassen Sie liquide Mittel, Wertpapiere, Immobilien, Fahrzeuge und sonstige Vermögenswerte mit nachvollziehbaren aktuellen Werten.</t>
        </is>
      </c>
    </row>
    <row r="12" ht="38" customHeight="1">
      <c r="A12" s="3" t="inlineStr">
        <is>
          <t>Verbindlichkeiten</t>
        </is>
      </c>
      <c r="B12" s="10" t="inlineStr">
        <is>
          <t>Geben Sie Restschulden, monatliche Raten, Zinssätze und Laufzeitenden sämtlicher bestehender Verpflichtungen an.</t>
        </is>
      </c>
    </row>
    <row r="13" ht="38" customHeight="1">
      <c r="A13" s="3" t="inlineStr">
        <is>
          <t>Datenschutz</t>
        </is>
      </c>
      <c r="B13" s="13" t="inlineStr">
        <is>
          <t>Speichern und übermitteln Sie diese Datei nur über sichere Wege. Entfernen Sie fiktive Beispieldaten vor einer tatsächlichen Verwendung.</t>
        </is>
      </c>
    </row>
    <row r="15">
      <c r="A15" s="3" t="inlineStr">
        <is>
          <t>Legende</t>
        </is>
      </c>
      <c r="B15" s="4" t="inlineStr">
        <is>
          <t>Hellgelbe Zellen sind Eingabefelder. Hellblaue Zellen enthalten automatisch berechnete Werte. Rote und grüne Hervorhebungen unterstützen die Plausibilitätsprüfung.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2026-09-23T05:29:51Z</dcterms:created>
  <dcterms:modified xmlns:dcterms="http://purl.org/dc/terms/" xmlns:xsi="http://www.w3.org/2001/XMLSchema-instance" xsi:type="dcterms:W3CDTF">2026-09-23T05:29:51Z</dcterms:modified>
</cp:coreProperties>
</file>