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rlehensdaten" sheetId="1" state="visible" r:id="rId1"/>
    <sheet xmlns:r="http://schemas.openxmlformats.org/officeDocument/2006/relationships" name="Tilgungsplan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.##0,00 &quot;€&quot;"/>
    <numFmt numFmtId="165" formatCode="0,00%"/>
    <numFmt numFmtId="166" formatCode="yyyy-mm-dd"/>
    <numFmt numFmtId="167" formatCode="TT.MM.JJJJ"/>
  </numFmts>
  <fonts count="6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2E3A47"/>
      <sz val="11"/>
    </font>
    <font>
      <name val="Calibri"/>
      <b val="1"/>
      <color rgb="002E3A47"/>
      <sz val="10"/>
    </font>
  </fonts>
  <fills count="7">
    <fill>
      <patternFill/>
    </fill>
    <fill>
      <patternFill patternType="gray125"/>
    </fill>
    <fill>
      <patternFill patternType="solid">
        <fgColor rgb="002E3A47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right" vertical="center"/>
    </xf>
    <xf numFmtId="1" fontId="0" fillId="3" borderId="1" applyAlignment="1" pivotButton="0" quotePrefix="0" xfId="0">
      <alignment horizontal="right" vertical="center"/>
    </xf>
    <xf numFmtId="167" fontId="0" fillId="3" borderId="1" applyAlignment="1" pivotButton="0" quotePrefix="0" xfId="0">
      <alignment horizontal="right" vertical="center"/>
    </xf>
    <xf numFmtId="0" fontId="4" fillId="6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164" fontId="5" fillId="0" borderId="1" applyAlignment="1" pivotButton="0" quotePrefix="0" xfId="0">
      <alignment horizontal="right" vertical="center"/>
    </xf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/>
    </xf>
    <xf numFmtId="167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/>
    </xf>
    <xf numFmtId="167" fontId="3" fillId="5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center" vertical="center"/>
    </xf>
    <xf numFmtId="0" fontId="0" fillId="6" borderId="1" pivotButton="0" quotePrefix="0" xfId="0"/>
    <xf numFmtId="164" fontId="4" fillId="6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164" fontId="5" fillId="5" borderId="1" applyAlignment="1" pivotButton="0" quotePrefix="0" xfId="0">
      <alignment horizontal="right" vertical="center"/>
    </xf>
    <xf numFmtId="165" fontId="5" fillId="5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1">
    <dxf>
      <font>
        <b val="1"/>
        <color rgb="0022C55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Restschuldentwicklung über die Laufzeit</a:t>
            </a:r>
          </a:p>
        </rich>
      </tx>
    </title>
    <plotArea>
      <lineChart>
        <grouping val="standard"/>
        <ser>
          <idx val="0"/>
          <order val="0"/>
          <tx>
            <strRef>
              <f>'Tilgungsplan'!H3</f>
            </strRef>
          </tx>
          <spPr>
            <a:ln xmlns:a="http://schemas.openxmlformats.org/drawingml/2006/main" w="25000">
              <a:solidFill>
                <a:srgbClr val="2E3A47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'Tilgungsplan'!$A$4:$A$13</f>
            </numRef>
          </cat>
          <val>
            <numRef>
              <f>'Tilgungsplan'!$H$4:$H$13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Jahr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Restschuld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Zinsen vs. Tilgung pro Jahr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'Tilgungsplan'!D3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'Tilgungsplan'!$A$4:$A$13</f>
            </numRef>
          </cat>
          <val>
            <numRef>
              <f>'Tilgungsplan'!$D$4:$D$13</f>
            </numRef>
          </val>
        </ser>
        <ser>
          <idx val="1"/>
          <order val="1"/>
          <tx>
            <strRef>
              <f>'Tilgungsplan'!I3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'Tilgungsplan'!$A$4:$A$13</f>
            </numRef>
          </cat>
          <val>
            <numRef>
              <f>'Tilgungsplan'!$I$4:$I$13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Jahr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Betrag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20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20" customWidth="1" min="2" max="2"/>
    <col width="4" customWidth="1" min="3" max="3"/>
    <col width="4" customWidth="1" min="4" max="4"/>
  </cols>
  <sheetData>
    <row r="1" ht="28" customHeight="1">
      <c r="A1" s="1" t="inlineStr">
        <is>
          <t>Tilgungsplan – Darlehensdaten</t>
        </is>
      </c>
    </row>
    <row r="3">
      <c r="A3" s="2" t="inlineStr">
        <is>
          <t>Parameter</t>
        </is>
      </c>
      <c r="B3" s="2" t="inlineStr">
        <is>
          <t>Wert</t>
        </is>
      </c>
    </row>
    <row r="4">
      <c r="A4" s="3" t="inlineStr">
        <is>
          <t>Darlehensbetrag</t>
        </is>
      </c>
      <c r="B4" s="4" t="n">
        <v>250000</v>
      </c>
    </row>
    <row r="5">
      <c r="A5" s="5" t="inlineStr">
        <is>
          <t>Sollzinssatz p.a.</t>
        </is>
      </c>
      <c r="B5" s="6" t="n">
        <v>0.035</v>
      </c>
    </row>
    <row r="6">
      <c r="A6" s="3" t="inlineStr">
        <is>
          <t>Anfänglicher Tilgungssatz p.a.</t>
        </is>
      </c>
      <c r="B6" s="6" t="n">
        <v>0.02</v>
      </c>
    </row>
    <row r="7">
      <c r="A7" s="5" t="inlineStr">
        <is>
          <t>Laufzeit (Jahre)</t>
        </is>
      </c>
      <c r="B7" s="7" t="n">
        <v>10</v>
      </c>
    </row>
    <row r="8">
      <c r="A8" s="3" t="inlineStr">
        <is>
          <t>Jährliche Sondertilgung</t>
        </is>
      </c>
      <c r="B8" s="4" t="n">
        <v>2000</v>
      </c>
    </row>
    <row r="9">
      <c r="A9" s="5" t="inlineStr">
        <is>
          <t>Darlehensbeginn</t>
        </is>
      </c>
      <c r="B9" s="8" t="n">
        <v>46037</v>
      </c>
    </row>
    <row r="11">
      <c r="A11" s="9" t="inlineStr">
        <is>
          <t>Berechnete Kennzahlen</t>
        </is>
      </c>
    </row>
    <row r="12">
      <c r="A12" s="10" t="inlineStr">
        <is>
          <t>Jährliche Annuität (Zins + Tilgung)</t>
        </is>
      </c>
      <c r="B12" s="11">
        <f>B4*(B5+B6)</f>
        <v/>
      </c>
    </row>
    <row r="13">
      <c r="A13" s="10" t="inlineStr">
        <is>
          <t>Monatliche Rate</t>
        </is>
      </c>
      <c r="B13" s="11">
        <f>B12/12</f>
        <v/>
      </c>
    </row>
    <row r="14">
      <c r="A14" s="10" t="inlineStr">
        <is>
          <t>Effektive Tilgung im 1. Jahr (inkl. Sondertilgung)</t>
        </is>
      </c>
      <c r="B14" s="11">
        <f>(B12-B4*B5)+B8</f>
        <v/>
      </c>
    </row>
  </sheetData>
  <mergeCells count="2">
    <mergeCell ref="A1:D1"/>
    <mergeCell ref="A11:B1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2" customWidth="1" min="10" max="10"/>
  </cols>
  <sheetData>
    <row r="1" ht="26" customHeight="1">
      <c r="A1" s="12" t="inlineStr">
        <is>
          <t>Jährlicher Tilgungsplan</t>
        </is>
      </c>
    </row>
    <row r="3" ht="32" customHeight="1">
      <c r="A3" s="13" t="inlineStr">
        <is>
          <t>Jahr</t>
        </is>
      </c>
      <c r="B3" s="13" t="inlineStr">
        <is>
          <t>Datum</t>
        </is>
      </c>
      <c r="C3" s="13" t="inlineStr">
        <is>
          <t>Restschuld
Jahresanfang</t>
        </is>
      </c>
      <c r="D3" s="13" t="inlineStr">
        <is>
          <t>Zinszahlung</t>
        </is>
      </c>
      <c r="E3" s="13" t="inlineStr">
        <is>
          <t>Reguläre
Tilgung</t>
        </is>
      </c>
      <c r="F3" s="13" t="inlineStr">
        <is>
          <t>Sondertilgung</t>
        </is>
      </c>
      <c r="G3" s="13" t="inlineStr">
        <is>
          <t>Gesamtzahlung</t>
        </is>
      </c>
      <c r="H3" s="13" t="inlineStr">
        <is>
          <t>Restschuld
Jahresende</t>
        </is>
      </c>
      <c r="I3" s="13" t="inlineStr">
        <is>
          <t>Kumulierte
Tilgung</t>
        </is>
      </c>
      <c r="J3" s="13" t="inlineStr">
        <is>
          <t>Tilgung in %</t>
        </is>
      </c>
    </row>
    <row r="4">
      <c r="A4" s="14" t="n">
        <v>1</v>
      </c>
      <c r="B4" s="15">
        <f>EDATE(Darlehensdaten!$B$9,12*A4)</f>
        <v/>
      </c>
      <c r="C4" s="16">
        <f>Darlehensdaten!$B$4</f>
        <v/>
      </c>
      <c r="D4" s="16">
        <f>IF(C4&lt;=0,0,C4*Darlehensdaten!$B$5)</f>
        <v/>
      </c>
      <c r="E4" s="16">
        <f>IF(C4&lt;=0,0,MAX(0,Darlehensdaten!$B$12-D4))</f>
        <v/>
      </c>
      <c r="F4" s="16">
        <f>IF(C4&lt;=0,0,Darlehensdaten!$B$8)</f>
        <v/>
      </c>
      <c r="G4" s="16">
        <f>D4+E4+F4</f>
        <v/>
      </c>
      <c r="H4" s="16">
        <f>MAX(0,C4-E4-F4)</f>
        <v/>
      </c>
      <c r="I4" s="16">
        <f>E4+F4</f>
        <v/>
      </c>
      <c r="J4" s="17">
        <f>IFERROR(I4/Darlehensdaten!$B$4,0)</f>
        <v/>
      </c>
    </row>
    <row r="5">
      <c r="A5" s="18" t="n">
        <v>2</v>
      </c>
      <c r="B5" s="19">
        <f>EDATE(Darlehensdaten!$B$9,12*A5)</f>
        <v/>
      </c>
      <c r="C5" s="20">
        <f>H4</f>
        <v/>
      </c>
      <c r="D5" s="20">
        <f>IF(C5&lt;=0,0,C5*Darlehensdaten!$B$5)</f>
        <v/>
      </c>
      <c r="E5" s="20">
        <f>IF(C5&lt;=0,0,MAX(0,Darlehensdaten!$B$12-D5))</f>
        <v/>
      </c>
      <c r="F5" s="20">
        <f>IF(C5&lt;=0,0,Darlehensdaten!$B$8)</f>
        <v/>
      </c>
      <c r="G5" s="20">
        <f>D5+E5+F5</f>
        <v/>
      </c>
      <c r="H5" s="20">
        <f>MAX(0,C5-E5-F5)</f>
        <v/>
      </c>
      <c r="I5" s="20">
        <f>I4+E5+F5</f>
        <v/>
      </c>
      <c r="J5" s="21">
        <f>IFERROR(I5/Darlehensdaten!$B$4,0)</f>
        <v/>
      </c>
    </row>
    <row r="6">
      <c r="A6" s="14" t="n">
        <v>3</v>
      </c>
      <c r="B6" s="15">
        <f>EDATE(Darlehensdaten!$B$9,12*A6)</f>
        <v/>
      </c>
      <c r="C6" s="16">
        <f>H5</f>
        <v/>
      </c>
      <c r="D6" s="16">
        <f>IF(C6&lt;=0,0,C6*Darlehensdaten!$B$5)</f>
        <v/>
      </c>
      <c r="E6" s="16">
        <f>IF(C6&lt;=0,0,MAX(0,Darlehensdaten!$B$12-D6))</f>
        <v/>
      </c>
      <c r="F6" s="16">
        <f>IF(C6&lt;=0,0,Darlehensdaten!$B$8)</f>
        <v/>
      </c>
      <c r="G6" s="16">
        <f>D6+E6+F6</f>
        <v/>
      </c>
      <c r="H6" s="16">
        <f>MAX(0,C6-E6-F6)</f>
        <v/>
      </c>
      <c r="I6" s="16">
        <f>I5+E6+F6</f>
        <v/>
      </c>
      <c r="J6" s="17">
        <f>IFERROR(I6/Darlehensdaten!$B$4,0)</f>
        <v/>
      </c>
    </row>
    <row r="7">
      <c r="A7" s="18" t="n">
        <v>4</v>
      </c>
      <c r="B7" s="19">
        <f>EDATE(Darlehensdaten!$B$9,12*A7)</f>
        <v/>
      </c>
      <c r="C7" s="20">
        <f>H6</f>
        <v/>
      </c>
      <c r="D7" s="20">
        <f>IF(C7&lt;=0,0,C7*Darlehensdaten!$B$5)</f>
        <v/>
      </c>
      <c r="E7" s="20">
        <f>IF(C7&lt;=0,0,MAX(0,Darlehensdaten!$B$12-D7))</f>
        <v/>
      </c>
      <c r="F7" s="20">
        <f>IF(C7&lt;=0,0,Darlehensdaten!$B$8)</f>
        <v/>
      </c>
      <c r="G7" s="20">
        <f>D7+E7+F7</f>
        <v/>
      </c>
      <c r="H7" s="20">
        <f>MAX(0,C7-E7-F7)</f>
        <v/>
      </c>
      <c r="I7" s="20">
        <f>I6+E7+F7</f>
        <v/>
      </c>
      <c r="J7" s="21">
        <f>IFERROR(I7/Darlehensdaten!$B$4,0)</f>
        <v/>
      </c>
    </row>
    <row r="8">
      <c r="A8" s="14" t="n">
        <v>5</v>
      </c>
      <c r="B8" s="15">
        <f>EDATE(Darlehensdaten!$B$9,12*A8)</f>
        <v/>
      </c>
      <c r="C8" s="16">
        <f>H7</f>
        <v/>
      </c>
      <c r="D8" s="16">
        <f>IF(C8&lt;=0,0,C8*Darlehensdaten!$B$5)</f>
        <v/>
      </c>
      <c r="E8" s="16">
        <f>IF(C8&lt;=0,0,MAX(0,Darlehensdaten!$B$12-D8))</f>
        <v/>
      </c>
      <c r="F8" s="16">
        <f>IF(C8&lt;=0,0,Darlehensdaten!$B$8)</f>
        <v/>
      </c>
      <c r="G8" s="16">
        <f>D8+E8+F8</f>
        <v/>
      </c>
      <c r="H8" s="16">
        <f>MAX(0,C8-E8-F8)</f>
        <v/>
      </c>
      <c r="I8" s="16">
        <f>I7+E8+F8</f>
        <v/>
      </c>
      <c r="J8" s="17">
        <f>IFERROR(I8/Darlehensdaten!$B$4,0)</f>
        <v/>
      </c>
    </row>
    <row r="9">
      <c r="A9" s="18" t="n">
        <v>6</v>
      </c>
      <c r="B9" s="19">
        <f>EDATE(Darlehensdaten!$B$9,12*A9)</f>
        <v/>
      </c>
      <c r="C9" s="20">
        <f>H8</f>
        <v/>
      </c>
      <c r="D9" s="20">
        <f>IF(C9&lt;=0,0,C9*Darlehensdaten!$B$5)</f>
        <v/>
      </c>
      <c r="E9" s="20">
        <f>IF(C9&lt;=0,0,MAX(0,Darlehensdaten!$B$12-D9))</f>
        <v/>
      </c>
      <c r="F9" s="20">
        <f>IF(C9&lt;=0,0,Darlehensdaten!$B$8)</f>
        <v/>
      </c>
      <c r="G9" s="20">
        <f>D9+E9+F9</f>
        <v/>
      </c>
      <c r="H9" s="20">
        <f>MAX(0,C9-E9-F9)</f>
        <v/>
      </c>
      <c r="I9" s="20">
        <f>I8+E9+F9</f>
        <v/>
      </c>
      <c r="J9" s="21">
        <f>IFERROR(I9/Darlehensdaten!$B$4,0)</f>
        <v/>
      </c>
    </row>
    <row r="10">
      <c r="A10" s="14" t="n">
        <v>7</v>
      </c>
      <c r="B10" s="15">
        <f>EDATE(Darlehensdaten!$B$9,12*A10)</f>
        <v/>
      </c>
      <c r="C10" s="16">
        <f>H9</f>
        <v/>
      </c>
      <c r="D10" s="16">
        <f>IF(C10&lt;=0,0,C10*Darlehensdaten!$B$5)</f>
        <v/>
      </c>
      <c r="E10" s="16">
        <f>IF(C10&lt;=0,0,MAX(0,Darlehensdaten!$B$12-D10))</f>
        <v/>
      </c>
      <c r="F10" s="16">
        <f>IF(C10&lt;=0,0,Darlehensdaten!$B$8)</f>
        <v/>
      </c>
      <c r="G10" s="16">
        <f>D10+E10+F10</f>
        <v/>
      </c>
      <c r="H10" s="16">
        <f>MAX(0,C10-E10-F10)</f>
        <v/>
      </c>
      <c r="I10" s="16">
        <f>I9+E10+F10</f>
        <v/>
      </c>
      <c r="J10" s="17">
        <f>IFERROR(I10/Darlehensdaten!$B$4,0)</f>
        <v/>
      </c>
    </row>
    <row r="11">
      <c r="A11" s="18" t="n">
        <v>8</v>
      </c>
      <c r="B11" s="19">
        <f>EDATE(Darlehensdaten!$B$9,12*A11)</f>
        <v/>
      </c>
      <c r="C11" s="20">
        <f>H10</f>
        <v/>
      </c>
      <c r="D11" s="20">
        <f>IF(C11&lt;=0,0,C11*Darlehensdaten!$B$5)</f>
        <v/>
      </c>
      <c r="E11" s="20">
        <f>IF(C11&lt;=0,0,MAX(0,Darlehensdaten!$B$12-D11))</f>
        <v/>
      </c>
      <c r="F11" s="20">
        <f>IF(C11&lt;=0,0,Darlehensdaten!$B$8)</f>
        <v/>
      </c>
      <c r="G11" s="20">
        <f>D11+E11+F11</f>
        <v/>
      </c>
      <c r="H11" s="20">
        <f>MAX(0,C11-E11-F11)</f>
        <v/>
      </c>
      <c r="I11" s="20">
        <f>I10+E11+F11</f>
        <v/>
      </c>
      <c r="J11" s="21">
        <f>IFERROR(I11/Darlehensdaten!$B$4,0)</f>
        <v/>
      </c>
    </row>
    <row r="12">
      <c r="A12" s="14" t="n">
        <v>9</v>
      </c>
      <c r="B12" s="15">
        <f>EDATE(Darlehensdaten!$B$9,12*A12)</f>
        <v/>
      </c>
      <c r="C12" s="16">
        <f>H11</f>
        <v/>
      </c>
      <c r="D12" s="16">
        <f>IF(C12&lt;=0,0,C12*Darlehensdaten!$B$5)</f>
        <v/>
      </c>
      <c r="E12" s="16">
        <f>IF(C12&lt;=0,0,MAX(0,Darlehensdaten!$B$12-D12))</f>
        <v/>
      </c>
      <c r="F12" s="16">
        <f>IF(C12&lt;=0,0,Darlehensdaten!$B$8)</f>
        <v/>
      </c>
      <c r="G12" s="16">
        <f>D12+E12+F12</f>
        <v/>
      </c>
      <c r="H12" s="16">
        <f>MAX(0,C12-E12-F12)</f>
        <v/>
      </c>
      <c r="I12" s="16">
        <f>I11+E12+F12</f>
        <v/>
      </c>
      <c r="J12" s="17">
        <f>IFERROR(I12/Darlehensdaten!$B$4,0)</f>
        <v/>
      </c>
    </row>
    <row r="13">
      <c r="A13" s="18" t="n">
        <v>10</v>
      </c>
      <c r="B13" s="19">
        <f>EDATE(Darlehensdaten!$B$9,12*A13)</f>
        <v/>
      </c>
      <c r="C13" s="20">
        <f>H12</f>
        <v/>
      </c>
      <c r="D13" s="20">
        <f>IF(C13&lt;=0,0,C13*Darlehensdaten!$B$5)</f>
        <v/>
      </c>
      <c r="E13" s="20">
        <f>IF(C13&lt;=0,0,MAX(0,Darlehensdaten!$B$12-D13))</f>
        <v/>
      </c>
      <c r="F13" s="20">
        <f>IF(C13&lt;=0,0,Darlehensdaten!$B$8)</f>
        <v/>
      </c>
      <c r="G13" s="20">
        <f>D13+E13+F13</f>
        <v/>
      </c>
      <c r="H13" s="20">
        <f>MAX(0,C13-E13-F13)</f>
        <v/>
      </c>
      <c r="I13" s="20">
        <f>I12+E13+F13</f>
        <v/>
      </c>
      <c r="J13" s="21">
        <f>IFERROR(I13/Darlehensdaten!$B$4,0)</f>
        <v/>
      </c>
    </row>
    <row r="14">
      <c r="A14" s="22" t="inlineStr">
        <is>
          <t>Summe</t>
        </is>
      </c>
      <c r="B14" s="23" t="n"/>
      <c r="C14" s="23" t="n"/>
      <c r="D14" s="24">
        <f>SUM(D4:D13)</f>
        <v/>
      </c>
      <c r="E14" s="24">
        <f>SUM(E4:E13)</f>
        <v/>
      </c>
      <c r="F14" s="24">
        <f>SUM(F4:F13)</f>
        <v/>
      </c>
      <c r="G14" s="24">
        <f>SUM(G4:G13)</f>
        <v/>
      </c>
      <c r="H14" s="23" t="n"/>
      <c r="I14" s="23" t="n"/>
      <c r="J14" s="23" t="n"/>
    </row>
  </sheetData>
  <mergeCells count="1">
    <mergeCell ref="A1:J1"/>
  </mergeCells>
  <conditionalFormatting sqref="H4:H13">
    <cfRule type="expression" priority="1" dxfId="0" stopIfTrue="1">
      <formula>H4&lt;=0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20" customWidth="1" min="2" max="2"/>
    <col width="4" customWidth="1" min="3" max="3"/>
  </cols>
  <sheetData>
    <row r="1" ht="28" customHeight="1">
      <c r="A1" s="12" t="inlineStr">
        <is>
          <t>Tilgungsplan – Dashboard</t>
        </is>
      </c>
    </row>
    <row r="3">
      <c r="A3" s="2" t="inlineStr">
        <is>
          <t>Kennzahl</t>
        </is>
      </c>
      <c r="B3" s="2" t="inlineStr">
        <is>
          <t>Wert</t>
        </is>
      </c>
    </row>
    <row r="4">
      <c r="A4" s="3" t="inlineStr">
        <is>
          <t>Darlehensbetrag</t>
        </is>
      </c>
      <c r="B4" s="25">
        <f>Darlehensdaten!B4</f>
        <v/>
      </c>
    </row>
    <row r="5">
      <c r="A5" s="5" t="inlineStr">
        <is>
          <t>Gesamte Zinszahlungen (10 Jahre)</t>
        </is>
      </c>
      <c r="B5" s="26">
        <f>Tilgungsplan!D14</f>
        <v/>
      </c>
    </row>
    <row r="6">
      <c r="A6" s="3" t="inlineStr">
        <is>
          <t>Gesamte Tilgungszahlungen (10 Jahre)</t>
        </is>
      </c>
      <c r="B6" s="25">
        <f>Tilgungsplan!E14+Tilgungsplan!F14</f>
        <v/>
      </c>
    </row>
    <row r="7">
      <c r="A7" s="5" t="inlineStr">
        <is>
          <t>Gesamtzahlungen (10 Jahre)</t>
        </is>
      </c>
      <c r="B7" s="26">
        <f>Tilgungsplan!G14</f>
        <v/>
      </c>
    </row>
    <row r="8">
      <c r="A8" s="3" t="inlineStr">
        <is>
          <t>Restschuld nach Laufzeit</t>
        </is>
      </c>
      <c r="B8" s="25">
        <f>Tilgungsplan!H13</f>
        <v/>
      </c>
    </row>
    <row r="9">
      <c r="A9" s="5" t="inlineStr">
        <is>
          <t>Getilgt in % des Darlehens</t>
        </is>
      </c>
      <c r="B9" s="27">
        <f>IFERROR((Darlehensdaten!B4-Tilgungsplan!H13)/Darlehensdaten!B4,0)</f>
        <v/>
      </c>
    </row>
    <row r="10">
      <c r="A10" s="3" t="inlineStr">
        <is>
          <t>Effektive Jahresrate</t>
        </is>
      </c>
      <c r="B10" s="25">
        <f>Darlehensdaten!B12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85" customWidth="1" min="2" max="2"/>
  </cols>
  <sheetData>
    <row r="1" ht="26" customHeight="1">
      <c r="A1" s="12" t="inlineStr">
        <is>
          <t>Hinweise zur Nutzung</t>
        </is>
      </c>
    </row>
    <row r="3">
      <c r="A3" s="2" t="inlineStr">
        <is>
          <t>Bereich</t>
        </is>
      </c>
      <c r="B3" s="2" t="inlineStr">
        <is>
          <t>Erläuterung</t>
        </is>
      </c>
    </row>
    <row r="4" ht="44" customHeight="1">
      <c r="A4" s="28" t="inlineStr">
        <is>
          <t>Darlehensdaten</t>
        </is>
      </c>
      <c r="B4" s="29" t="inlineStr">
        <is>
          <t>Hier werden alle Eckdaten des Darlehens erfasst: Betrag, Sollzinssatz, anfänglicher Tilgungssatz, Laufzeit, jährliche Sondertilgung und Startdatum. Gelb hinterlegte Zellen können angepasst werden.</t>
        </is>
      </c>
    </row>
    <row r="5" ht="44" customHeight="1">
      <c r="A5" s="30" t="inlineStr">
        <is>
          <t>Jährliche Annuität</t>
        </is>
      </c>
      <c r="B5" s="31" t="inlineStr">
        <is>
          <t>Wird automatisch aus Darlehensbetrag × (Zinssatz + Tilgungssatz) berechnet. Diese Rate bleibt über die Laufzeit konstant (klassisches Annuitätendarlehen).</t>
        </is>
      </c>
    </row>
    <row r="6" ht="44" customHeight="1">
      <c r="A6" s="28" t="inlineStr">
        <is>
          <t>Tilgungsplan</t>
        </is>
      </c>
      <c r="B6" s="29" t="inlineStr">
        <is>
          <t>Zeigt für jedes Jahr die Restschuld, Zinszahlung, reguläre Tilgung, Sondertilgung sowie die daraus resultierende neue Restschuld. Die Werte werden automatisch aus den Darlehensdaten fortgeschrieben.</t>
        </is>
      </c>
    </row>
    <row r="7" ht="44" customHeight="1">
      <c r="A7" s="30" t="inlineStr">
        <is>
          <t>Spalte Zinszahlung</t>
        </is>
      </c>
      <c r="B7" s="31" t="inlineStr">
        <is>
          <t>Restschuld zu Jahresbeginn multipliziert mit dem Sollzinssatz p.a.</t>
        </is>
      </c>
    </row>
    <row r="8" ht="44" customHeight="1">
      <c r="A8" s="28" t="inlineStr">
        <is>
          <t>Spalte Reguläre Tilgung</t>
        </is>
      </c>
      <c r="B8" s="29" t="inlineStr">
        <is>
          <t>Differenz zwischen der Jahresannuität und der Zinszahlung.</t>
        </is>
      </c>
    </row>
    <row r="9" ht="44" customHeight="1">
      <c r="A9" s="30" t="inlineStr">
        <is>
          <t>Spalte Sondertilgung</t>
        </is>
      </c>
      <c r="B9" s="31" t="inlineStr">
        <is>
          <t>Zusätzliche freiwillige Tilgungszahlung pro Jahr, verkürzt die Laufzeit.</t>
        </is>
      </c>
    </row>
    <row r="10" ht="44" customHeight="1">
      <c r="A10" s="28" t="inlineStr">
        <is>
          <t>Spalte Restschuld Jahresende</t>
        </is>
      </c>
      <c r="B10" s="29" t="inlineStr">
        <is>
          <t>Restschuld Jahresanfang abzüglich regulärer Tilgung und Sondertilgung, nach unten auf 0 begrenzt.</t>
        </is>
      </c>
    </row>
    <row r="11" ht="44" customHeight="1">
      <c r="A11" s="30" t="inlineStr">
        <is>
          <t>Dashboard</t>
        </is>
      </c>
      <c r="B11" s="31" t="inlineStr">
        <is>
          <t>Bietet eine Übersicht der wichtigsten Kennzahlen sowie zwei Diagramme: die Restschuldentwicklung über die Laufzeit und den jährlichen Vergleich von Zinsen und Tilgung.</t>
        </is>
      </c>
    </row>
    <row r="12" ht="44" customHeight="1">
      <c r="A12" s="28" t="inlineStr">
        <is>
          <t>Allgemein</t>
        </is>
      </c>
      <c r="B12" s="29" t="inlineStr">
        <is>
          <t>Alle Berechnungen sind mit Formeln hinterlegt. Änderungen der Eingabewerte im Blatt 'Darlehensdaten' aktualisieren automatisch den gesamten Tilgungsplan und das Dashboard.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2026-07-15T06:03:03Z</dcterms:created>
  <dcterms:modified xmlns:dcterms="http://purl.org/dc/terms/" xmlns:xsi="http://www.w3.org/2001/XMLSchema-instance" xsi:type="dcterms:W3CDTF">2026-07-15T06:03:03Z</dcterms:modified>
</cp:coreProperties>
</file>