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sekosten" sheetId="1" state="visible" r:id="rId1"/>
    <sheet xmlns:r="http://schemas.openxmlformats.org/officeDocument/2006/relationships" name="Pauschalen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'Reisekosten'!$A$4:$V$104</definedName>
    <definedName name="_xlnm._FilterDatabase" localSheetId="1" hidden="1">'Pauschalen'!$A$4:$I$104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hh:mm"/>
    <numFmt numFmtId="167" formatCode="0,00 &quot;Std.&quot;"/>
    <numFmt numFmtId="168" formatCode="#.##0,00 &quot;€&quot;"/>
    <numFmt numFmtId="169" formatCode="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2E3A47"/>
      <sz val="11"/>
    </font>
  </fonts>
  <fills count="7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D4A01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8" fontId="2" fillId="3" borderId="1" applyAlignment="1" pivotButton="0" quotePrefix="0" xfId="0">
      <alignment horizontal="left" vertical="center"/>
    </xf>
    <xf numFmtId="9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8" fontId="2" fillId="5" borderId="1" applyAlignment="1" pivotButton="0" quotePrefix="0" xfId="0">
      <alignment horizontal="left" vertical="center"/>
    </xf>
    <xf numFmtId="9" fontId="2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9" fontId="4" fillId="3" borderId="1" applyAlignment="1" pivotButton="0" quotePrefix="0" xfId="0">
      <alignment horizontal="right" vertical="center"/>
    </xf>
    <xf numFmtId="16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9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6" borderId="1" pivotButton="0" quotePrefix="0" xfId="0"/>
  </cellXfs>
  <cellStyles count="1">
    <cellStyle name="Normal" xfId="0" builtinId="0" hidden="0"/>
  </cellStyles>
  <dxfs count="2">
    <dxf>
      <font>
        <name val="Calibri"/>
        <b val="1"/>
        <color rgb="0022C55E"/>
        <sz val="10"/>
      </font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Verpflegungsmehraufwand nach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'Übersicht'!D10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'Übersicht'!$A$11:$A$22</f>
            </numRef>
          </cat>
          <val>
            <numRef>
              <f>'Übersicht'!$D$11:$D$22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Erstattungsbeträge je Mitarbeitenden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'Übersicht'!H10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'Übersicht'!$F$11:$F$20</f>
            </numRef>
          </cat>
          <val>
            <numRef>
              <f>'Übersicht'!$H$11:$H$20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Mitarbeitende Person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der Reisearten</a:t>
            </a:r>
          </a:p>
        </rich>
      </tx>
    </title>
    <plotArea>
      <pieChart>
        <varyColors val="1"/>
        <ser>
          <idx val="0"/>
          <order val="0"/>
          <tx>
            <strRef>
              <f>'Übersicht'!K10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'Übersicht'!$J$11:$J$14</f>
            </numRef>
          </cat>
          <val>
            <numRef>
              <f>'Übersicht'!$K$11:$K$14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25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42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E3A47"/>
    <outlinePr summaryBelow="1" summaryRight="1"/>
    <pageSetUpPr/>
  </sheetPr>
  <dimension ref="A1:V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3" customWidth="1" min="4" max="4"/>
    <col width="14" customWidth="1" min="5" max="5"/>
    <col width="20" customWidth="1" min="6" max="6"/>
    <col width="15" customWidth="1" min="7" max="7"/>
    <col width="19" customWidth="1" min="8" max="8"/>
    <col width="11" customWidth="1" min="9" max="9"/>
    <col width="11" customWidth="1" min="10" max="10"/>
    <col width="20" customWidth="1" min="11" max="11"/>
    <col width="23" customWidth="1" min="12" max="12"/>
    <col width="18" customWidth="1" min="13" max="13"/>
    <col width="19" customWidth="1" min="14" max="14"/>
    <col width="19" customWidth="1" min="15" max="15"/>
    <col width="13" customWidth="1" min="16" max="16"/>
    <col width="16" customWidth="1" min="17" max="17"/>
    <col width="17" customWidth="1" min="18" max="18"/>
    <col width="17" customWidth="1" min="19" max="19"/>
    <col width="28" customWidth="1" min="20" max="20"/>
    <col width="19" customWidth="1" min="21" max="21"/>
    <col width="34" customWidth="1" min="22" max="22"/>
  </cols>
  <sheetData>
    <row r="1" ht="26" customHeight="1">
      <c r="A1" s="1" t="inlineStr">
        <is>
          <t>Verpflegungsmehraufwand – Reisekostenerfassung 2026</t>
        </is>
      </c>
    </row>
    <row r="2">
      <c r="A2" s="2" t="inlineStr">
        <is>
          <t>Hellgelbe Felder sind Eingaben. Die Berechnungen verwenden die gepflegte Pauschalentabelle.</t>
        </is>
      </c>
    </row>
    <row r="4" ht="34" customHeight="1">
      <c r="A4" s="3" t="inlineStr">
        <is>
          <t>Beleg-Nr.</t>
        </is>
      </c>
      <c r="B4" s="3" t="inlineStr">
        <is>
          <t>Mitarbeitende Person</t>
        </is>
      </c>
      <c r="C4" s="3" t="inlineStr">
        <is>
          <t>Abteilung</t>
        </is>
      </c>
      <c r="D4" s="3" t="inlineStr">
        <is>
          <t>Reisedatum</t>
        </is>
      </c>
      <c r="E4" s="3" t="inlineStr">
        <is>
          <t>Rückkehrdatum</t>
        </is>
      </c>
      <c r="F4" s="3" t="inlineStr">
        <is>
          <t>Dienstreiseort</t>
        </is>
      </c>
      <c r="G4" s="3" t="inlineStr">
        <is>
          <t>Land</t>
        </is>
      </c>
      <c r="H4" s="3" t="inlineStr">
        <is>
          <t>Abwesenheitsart</t>
        </is>
      </c>
      <c r="I4" s="3" t="inlineStr">
        <is>
          <t>Abfahrt</t>
        </is>
      </c>
      <c r="J4" s="3" t="inlineStr">
        <is>
          <t>Rückkehr</t>
        </is>
      </c>
      <c r="K4" s="3" t="inlineStr">
        <is>
          <t>Abwesenheit in Stunden</t>
        </is>
      </c>
      <c r="L4" s="3" t="inlineStr">
        <is>
          <t>Übernachtung erforderlich?</t>
        </is>
      </c>
      <c r="M4" s="3" t="inlineStr">
        <is>
          <t>Frühstück gestellt?</t>
        </is>
      </c>
      <c r="N4" s="3" t="inlineStr">
        <is>
          <t>Mittagessen gestellt?</t>
        </is>
      </c>
      <c r="O4" s="3" t="inlineStr">
        <is>
          <t>Abendessen gestellt?</t>
        </is>
      </c>
      <c r="P4" s="3" t="inlineStr">
        <is>
          <t>Tagessatz</t>
        </is>
      </c>
      <c r="Q4" s="3" t="inlineStr">
        <is>
          <t>Frühstücksabzug</t>
        </is>
      </c>
      <c r="R4" s="3" t="inlineStr">
        <is>
          <t>Mittagessenabzug</t>
        </is>
      </c>
      <c r="S4" s="3" t="inlineStr">
        <is>
          <t>Abendessenabzug</t>
        </is>
      </c>
      <c r="T4" s="3" t="inlineStr">
        <is>
          <t>Erstattungsfähiger Verpflegungsmehraufwand</t>
        </is>
      </c>
      <c r="U4" s="3" t="inlineStr">
        <is>
          <t>Status</t>
        </is>
      </c>
      <c r="V4" s="3" t="inlineStr">
        <is>
          <t>Bemerkung</t>
        </is>
      </c>
    </row>
    <row r="5">
      <c r="A5" s="4" t="inlineStr">
        <is>
          <t>RK-2026-001</t>
        </is>
      </c>
      <c r="B5" s="4" t="inlineStr">
        <is>
          <t>Anna Müller</t>
        </is>
      </c>
      <c r="C5" s="4" t="inlineStr">
        <is>
          <t>Vertrieb</t>
        </is>
      </c>
      <c r="D5" s="5" t="n">
        <v>46034</v>
      </c>
      <c r="E5" s="5" t="n">
        <v>46035</v>
      </c>
      <c r="F5" s="4" t="inlineStr">
        <is>
          <t>München</t>
        </is>
      </c>
      <c r="G5" s="6" t="inlineStr">
        <is>
          <t>Deutschland</t>
        </is>
      </c>
      <c r="H5" s="6" t="inlineStr">
        <is>
          <t>Anreisetag</t>
        </is>
      </c>
      <c r="I5" s="7" t="n">
        <v>0.3020833333333333</v>
      </c>
      <c r="J5" s="7" t="n">
        <v>0.8229166666666666</v>
      </c>
      <c r="K5" s="8">
        <f>IF($A5="","",IFERROR(MAX(0,(($E5-$D5)+($J5-$I5))*24),0))</f>
        <v/>
      </c>
      <c r="L5" s="6" t="inlineStr">
        <is>
          <t>Ja</t>
        </is>
      </c>
      <c r="M5" s="6" t="inlineStr">
        <is>
          <t>Nein</t>
        </is>
      </c>
      <c r="N5" s="6" t="inlineStr">
        <is>
          <t>Nein</t>
        </is>
      </c>
      <c r="O5" s="6" t="inlineStr">
        <is>
          <t>Ja</t>
        </is>
      </c>
      <c r="P5" s="9">
        <f>IF($A5="","",IFERROR(VLOOKUP($G5&amp;"|"&amp;$H5,'Pauschalen'!$J$5:$N$104,2,FALSE),0))</f>
        <v/>
      </c>
      <c r="Q5" s="9">
        <f>IF($A5="","",IF($M5="Ja",IFERROR($P5*VLOOKUP($G5&amp;"|"&amp;$H5,'Pauschalen'!$J$5:$N$104,3,FALSE),0),0))</f>
        <v/>
      </c>
      <c r="R5" s="9">
        <f>IF($A5="","",IF($N5="Ja",IFERROR($P5*VLOOKUP($G5&amp;"|"&amp;$H5,'Pauschalen'!$J$5:$N$104,4,FALSE),0),0))</f>
        <v/>
      </c>
      <c r="S5" s="9">
        <f>IF($A5="","",IF($O5="Ja",IFERROR($P5*VLOOKUP($G5&amp;"|"&amp;$H5,'Pauschalen'!$J$5:$N$104,5,FALSE),0),0))</f>
        <v/>
      </c>
      <c r="T5" s="9">
        <f>IF($A5="","",MAX(0,$P5-$Q5-$R5-$S5))</f>
        <v/>
      </c>
      <c r="U5" s="10">
        <f>IF($A5="","",IF($T5&gt;0,"Erstattungsfähig","Keine Erstattung"))</f>
        <v/>
      </c>
      <c r="V5" s="4" t="inlineStr">
        <is>
          <t>Anreise zum Kundentermin</t>
        </is>
      </c>
    </row>
    <row r="6">
      <c r="A6" s="4" t="inlineStr">
        <is>
          <t>RK-2026-002</t>
        </is>
      </c>
      <c r="B6" s="4" t="inlineStr">
        <is>
          <t>Lukas Schneider</t>
        </is>
      </c>
      <c r="C6" s="4" t="inlineStr">
        <is>
          <t>IT</t>
        </is>
      </c>
      <c r="D6" s="5" t="n">
        <v>46043</v>
      </c>
      <c r="E6" s="5" t="n">
        <v>46043</v>
      </c>
      <c r="F6" s="4" t="inlineStr">
        <is>
          <t>Hamburg</t>
        </is>
      </c>
      <c r="G6" s="6" t="inlineStr">
        <is>
          <t>Deutschland</t>
        </is>
      </c>
      <c r="H6" s="6" t="inlineStr">
        <is>
          <t>Ganztägig</t>
        </is>
      </c>
      <c r="I6" s="7" t="n">
        <v>0.2708333333333333</v>
      </c>
      <c r="J6" s="7" t="n">
        <v>0.9166666666666666</v>
      </c>
      <c r="K6" s="11">
        <f>IF($A6="","",IFERROR(MAX(0,(($E6-$D6)+($J6-$I6))*24),0))</f>
        <v/>
      </c>
      <c r="L6" s="6" t="inlineStr">
        <is>
          <t>Nein</t>
        </is>
      </c>
      <c r="M6" s="6" t="inlineStr">
        <is>
          <t>Nein</t>
        </is>
      </c>
      <c r="N6" s="6" t="inlineStr">
        <is>
          <t>Ja</t>
        </is>
      </c>
      <c r="O6" s="6" t="inlineStr">
        <is>
          <t>Nein</t>
        </is>
      </c>
      <c r="P6" s="12">
        <f>IF($A6="","",IFERROR(VLOOKUP($G6&amp;"|"&amp;$H6,'Pauschalen'!$J$5:$N$104,2,FALSE),0))</f>
        <v/>
      </c>
      <c r="Q6" s="12">
        <f>IF($A6="","",IF($M6="Ja",IFERROR($P6*VLOOKUP($G6&amp;"|"&amp;$H6,'Pauschalen'!$J$5:$N$104,3,FALSE),0),0))</f>
        <v/>
      </c>
      <c r="R6" s="12">
        <f>IF($A6="","",IF($N6="Ja",IFERROR($P6*VLOOKUP($G6&amp;"|"&amp;$H6,'Pauschalen'!$J$5:$N$104,4,FALSE),0),0))</f>
        <v/>
      </c>
      <c r="S6" s="12">
        <f>IF($A6="","",IF($O6="Ja",IFERROR($P6*VLOOKUP($G6&amp;"|"&amp;$H6,'Pauschalen'!$J$5:$N$104,5,FALSE),0),0))</f>
        <v/>
      </c>
      <c r="T6" s="12">
        <f>IF($A6="","",MAX(0,$P6-$Q6-$R6-$S6))</f>
        <v/>
      </c>
      <c r="U6" s="13">
        <f>IF($A6="","",IF($T6&gt;0,"Erstattungsfähig","Keine Erstattung"))</f>
        <v/>
      </c>
      <c r="V6" s="4" t="inlineStr">
        <is>
          <t>Projekttermin vor Ort</t>
        </is>
      </c>
    </row>
    <row r="7">
      <c r="A7" s="4" t="inlineStr">
        <is>
          <t>RK-2026-003</t>
        </is>
      </c>
      <c r="B7" s="4" t="inlineStr">
        <is>
          <t>Julia Weber</t>
        </is>
      </c>
      <c r="C7" s="4" t="inlineStr">
        <is>
          <t>Finanzen</t>
        </is>
      </c>
      <c r="D7" s="5" t="n">
        <v>46057</v>
      </c>
      <c r="E7" s="5" t="n">
        <v>46057</v>
      </c>
      <c r="F7" s="4" t="inlineStr">
        <is>
          <t>Frankfurt am Main</t>
        </is>
      </c>
      <c r="G7" s="6" t="inlineStr">
        <is>
          <t>Deutschland</t>
        </is>
      </c>
      <c r="H7" s="6" t="inlineStr">
        <is>
          <t>Unter 8 Stunden</t>
        </is>
      </c>
      <c r="I7" s="7" t="n">
        <v>0.375</v>
      </c>
      <c r="J7" s="7" t="n">
        <v>0.625</v>
      </c>
      <c r="K7" s="8">
        <f>IF($A7="","",IFERROR(MAX(0,(($E7-$D7)+($J7-$I7))*24),0))</f>
        <v/>
      </c>
      <c r="L7" s="6" t="inlineStr">
        <is>
          <t>Nein</t>
        </is>
      </c>
      <c r="M7" s="6" t="inlineStr">
        <is>
          <t>Nein</t>
        </is>
      </c>
      <c r="N7" s="6" t="inlineStr">
        <is>
          <t>Nein</t>
        </is>
      </c>
      <c r="O7" s="6" t="inlineStr">
        <is>
          <t>Nein</t>
        </is>
      </c>
      <c r="P7" s="9">
        <f>IF($A7="","",IFERROR(VLOOKUP($G7&amp;"|"&amp;$H7,'Pauschalen'!$J$5:$N$104,2,FALSE),0))</f>
        <v/>
      </c>
      <c r="Q7" s="9">
        <f>IF($A7="","",IF($M7="Ja",IFERROR($P7*VLOOKUP($G7&amp;"|"&amp;$H7,'Pauschalen'!$J$5:$N$104,3,FALSE),0),0))</f>
        <v/>
      </c>
      <c r="R7" s="9">
        <f>IF($A7="","",IF($N7="Ja",IFERROR($P7*VLOOKUP($G7&amp;"|"&amp;$H7,'Pauschalen'!$J$5:$N$104,4,FALSE),0),0))</f>
        <v/>
      </c>
      <c r="S7" s="9">
        <f>IF($A7="","",IF($O7="Ja",IFERROR($P7*VLOOKUP($G7&amp;"|"&amp;$H7,'Pauschalen'!$J$5:$N$104,5,FALSE),0),0))</f>
        <v/>
      </c>
      <c r="T7" s="9">
        <f>IF($A7="","",MAX(0,$P7-$Q7-$R7-$S7))</f>
        <v/>
      </c>
      <c r="U7" s="10">
        <f>IF($A7="","",IF($T7&gt;0,"Erstattungsfähig","Keine Erstattung"))</f>
        <v/>
      </c>
      <c r="V7" s="4" t="inlineStr">
        <is>
          <t>Kurztermin bei Bank</t>
        </is>
      </c>
    </row>
    <row r="8">
      <c r="A8" s="4" t="inlineStr">
        <is>
          <t>RK-2026-004</t>
        </is>
      </c>
      <c r="B8" s="4" t="inlineStr">
        <is>
          <t>Maximilian Fischer</t>
        </is>
      </c>
      <c r="C8" s="4" t="inlineStr">
        <is>
          <t>Einkauf</t>
        </is>
      </c>
      <c r="D8" s="5" t="n">
        <v>46069</v>
      </c>
      <c r="E8" s="5" t="n">
        <v>46070</v>
      </c>
      <c r="F8" s="4" t="inlineStr">
        <is>
          <t>Köln</t>
        </is>
      </c>
      <c r="G8" s="6" t="inlineStr">
        <is>
          <t>Deutschland</t>
        </is>
      </c>
      <c r="H8" s="6" t="inlineStr">
        <is>
          <t>Abreisetag</t>
        </is>
      </c>
      <c r="I8" s="7" t="n">
        <v>0.3333333333333333</v>
      </c>
      <c r="J8" s="7" t="n">
        <v>0.7291666666666666</v>
      </c>
      <c r="K8" s="11">
        <f>IF($A8="","",IFERROR(MAX(0,(($E8-$D8)+($J8-$I8))*24),0))</f>
        <v/>
      </c>
      <c r="L8" s="6" t="inlineStr">
        <is>
          <t>Ja</t>
        </is>
      </c>
      <c r="M8" s="6" t="inlineStr">
        <is>
          <t>Ja</t>
        </is>
      </c>
      <c r="N8" s="6" t="inlineStr">
        <is>
          <t>Nein</t>
        </is>
      </c>
      <c r="O8" s="6" t="inlineStr">
        <is>
          <t>Nein</t>
        </is>
      </c>
      <c r="P8" s="12">
        <f>IF($A8="","",IFERROR(VLOOKUP($G8&amp;"|"&amp;$H8,'Pauschalen'!$J$5:$N$104,2,FALSE),0))</f>
        <v/>
      </c>
      <c r="Q8" s="12">
        <f>IF($A8="","",IF($M8="Ja",IFERROR($P8*VLOOKUP($G8&amp;"|"&amp;$H8,'Pauschalen'!$J$5:$N$104,3,FALSE),0),0))</f>
        <v/>
      </c>
      <c r="R8" s="12">
        <f>IF($A8="","",IF($N8="Ja",IFERROR($P8*VLOOKUP($G8&amp;"|"&amp;$H8,'Pauschalen'!$J$5:$N$104,4,FALSE),0),0))</f>
        <v/>
      </c>
      <c r="S8" s="12">
        <f>IF($A8="","",IF($O8="Ja",IFERROR($P8*VLOOKUP($G8&amp;"|"&amp;$H8,'Pauschalen'!$J$5:$N$104,5,FALSE),0),0))</f>
        <v/>
      </c>
      <c r="T8" s="12">
        <f>IF($A8="","",MAX(0,$P8-$Q8-$R8-$S8))</f>
        <v/>
      </c>
      <c r="U8" s="13">
        <f>IF($A8="","",IF($T8&gt;0,"Erstattungsfähig","Keine Erstattung"))</f>
        <v/>
      </c>
      <c r="V8" s="4" t="inlineStr">
        <is>
          <t>Lieferantengespräch</t>
        </is>
      </c>
    </row>
    <row r="9">
      <c r="A9" s="4" t="inlineStr">
        <is>
          <t>RK-2026-005</t>
        </is>
      </c>
      <c r="B9" s="4" t="inlineStr">
        <is>
          <t>Sophie Wagner</t>
        </is>
      </c>
      <c r="C9" s="4" t="inlineStr">
        <is>
          <t>Personal</t>
        </is>
      </c>
      <c r="D9" s="5" t="n">
        <v>46084</v>
      </c>
      <c r="E9" s="5" t="n">
        <v>46084</v>
      </c>
      <c r="F9" s="4" t="inlineStr">
        <is>
          <t>Stuttgart</t>
        </is>
      </c>
      <c r="G9" s="6" t="inlineStr">
        <is>
          <t>Deutschland</t>
        </is>
      </c>
      <c r="H9" s="6" t="inlineStr">
        <is>
          <t>Ganztägig</t>
        </is>
      </c>
      <c r="I9" s="7" t="n">
        <v>0.2291666666666667</v>
      </c>
      <c r="J9" s="7" t="n">
        <v>0.8854166666666666</v>
      </c>
      <c r="K9" s="8">
        <f>IF($A9="","",IFERROR(MAX(0,(($E9-$D9)+($J9-$I9))*24),0))</f>
        <v/>
      </c>
      <c r="L9" s="6" t="inlineStr">
        <is>
          <t>Nein</t>
        </is>
      </c>
      <c r="M9" s="6" t="inlineStr">
        <is>
          <t>Nein</t>
        </is>
      </c>
      <c r="N9" s="6" t="inlineStr">
        <is>
          <t>Nein</t>
        </is>
      </c>
      <c r="O9" s="6" t="inlineStr">
        <is>
          <t>Nein</t>
        </is>
      </c>
      <c r="P9" s="9">
        <f>IF($A9="","",IFERROR(VLOOKUP($G9&amp;"|"&amp;$H9,'Pauschalen'!$J$5:$N$104,2,FALSE),0))</f>
        <v/>
      </c>
      <c r="Q9" s="9">
        <f>IF($A9="","",IF($M9="Ja",IFERROR($P9*VLOOKUP($G9&amp;"|"&amp;$H9,'Pauschalen'!$J$5:$N$104,3,FALSE),0),0))</f>
        <v/>
      </c>
      <c r="R9" s="9">
        <f>IF($A9="","",IF($N9="Ja",IFERROR($P9*VLOOKUP($G9&amp;"|"&amp;$H9,'Pauschalen'!$J$5:$N$104,4,FALSE),0),0))</f>
        <v/>
      </c>
      <c r="S9" s="9">
        <f>IF($A9="","",IF($O9="Ja",IFERROR($P9*VLOOKUP($G9&amp;"|"&amp;$H9,'Pauschalen'!$J$5:$N$104,5,FALSE),0),0))</f>
        <v/>
      </c>
      <c r="T9" s="9">
        <f>IF($A9="","",MAX(0,$P9-$Q9-$R9-$S9))</f>
        <v/>
      </c>
      <c r="U9" s="10">
        <f>IF($A9="","",IF($T9&gt;0,"Erstattungsfähig","Keine Erstattung"))</f>
        <v/>
      </c>
      <c r="V9" s="4" t="inlineStr">
        <is>
          <t>Recruiting-Messe</t>
        </is>
      </c>
    </row>
    <row r="10">
      <c r="A10" s="4" t="inlineStr">
        <is>
          <t>RK-2026-006</t>
        </is>
      </c>
      <c r="B10" s="4" t="inlineStr">
        <is>
          <t>Felix Becker</t>
        </is>
      </c>
      <c r="C10" s="4" t="inlineStr">
        <is>
          <t>Technik</t>
        </is>
      </c>
      <c r="D10" s="5" t="n">
        <v>46099</v>
      </c>
      <c r="E10" s="5" t="n">
        <v>46099</v>
      </c>
      <c r="F10" s="4" t="inlineStr">
        <is>
          <t>Düsseldorf</t>
        </is>
      </c>
      <c r="G10" s="6" t="inlineStr">
        <is>
          <t>Deutschland</t>
        </is>
      </c>
      <c r="H10" s="6" t="inlineStr">
        <is>
          <t>Ganztägig</t>
        </is>
      </c>
      <c r="I10" s="7" t="n">
        <v>0.2916666666666667</v>
      </c>
      <c r="J10" s="7" t="n">
        <v>0.8333333333333334</v>
      </c>
      <c r="K10" s="11">
        <f>IF($A10="","",IFERROR(MAX(0,(($E10-$D10)+($J10-$I10))*24),0))</f>
        <v/>
      </c>
      <c r="L10" s="6" t="inlineStr">
        <is>
          <t>Nein</t>
        </is>
      </c>
      <c r="M10" s="6" t="inlineStr">
        <is>
          <t>Ja</t>
        </is>
      </c>
      <c r="N10" s="6" t="inlineStr">
        <is>
          <t>Nein</t>
        </is>
      </c>
      <c r="O10" s="6" t="inlineStr">
        <is>
          <t>Nein</t>
        </is>
      </c>
      <c r="P10" s="12">
        <f>IF($A10="","",IFERROR(VLOOKUP($G10&amp;"|"&amp;$H10,'Pauschalen'!$J$5:$N$104,2,FALSE),0))</f>
        <v/>
      </c>
      <c r="Q10" s="12">
        <f>IF($A10="","",IF($M10="Ja",IFERROR($P10*VLOOKUP($G10&amp;"|"&amp;$H10,'Pauschalen'!$J$5:$N$104,3,FALSE),0),0))</f>
        <v/>
      </c>
      <c r="R10" s="12">
        <f>IF($A10="","",IF($N10="Ja",IFERROR($P10*VLOOKUP($G10&amp;"|"&amp;$H10,'Pauschalen'!$J$5:$N$104,4,FALSE),0),0))</f>
        <v/>
      </c>
      <c r="S10" s="12">
        <f>IF($A10="","",IF($O10="Ja",IFERROR($P10*VLOOKUP($G10&amp;"|"&amp;$H10,'Pauschalen'!$J$5:$N$104,5,FALSE),0),0))</f>
        <v/>
      </c>
      <c r="T10" s="12">
        <f>IF($A10="","",MAX(0,$P10-$Q10-$R10-$S10))</f>
        <v/>
      </c>
      <c r="U10" s="13">
        <f>IF($A10="","",IF($T10&gt;0,"Erstattungsfähig","Keine Erstattung"))</f>
        <v/>
      </c>
      <c r="V10" s="4" t="inlineStr">
        <is>
          <t>Anlagenabnahme</t>
        </is>
      </c>
    </row>
    <row r="11">
      <c r="A11" s="4" t="inlineStr">
        <is>
          <t>RK-2026-007</t>
        </is>
      </c>
      <c r="B11" s="4" t="inlineStr">
        <is>
          <t>Laura Hoffmann</t>
        </is>
      </c>
      <c r="C11" s="4" t="inlineStr">
        <is>
          <t>Marketing</t>
        </is>
      </c>
      <c r="D11" s="5" t="n">
        <v>46121</v>
      </c>
      <c r="E11" s="5" t="n">
        <v>46121</v>
      </c>
      <c r="F11" s="4" t="inlineStr">
        <is>
          <t>Leipzig</t>
        </is>
      </c>
      <c r="G11" s="6" t="inlineStr">
        <is>
          <t>Deutschland</t>
        </is>
      </c>
      <c r="H11" s="6" t="inlineStr">
        <is>
          <t>Ganztägig</t>
        </is>
      </c>
      <c r="I11" s="7" t="n">
        <v>0.25</v>
      </c>
      <c r="J11" s="7" t="n">
        <v>0.875</v>
      </c>
      <c r="K11" s="8">
        <f>IF($A11="","",IFERROR(MAX(0,(($E11-$D11)+($J11-$I11))*24),0))</f>
        <v/>
      </c>
      <c r="L11" s="6" t="inlineStr">
        <is>
          <t>Nein</t>
        </is>
      </c>
      <c r="M11" s="6" t="inlineStr">
        <is>
          <t>Nein</t>
        </is>
      </c>
      <c r="N11" s="6" t="inlineStr">
        <is>
          <t>Ja</t>
        </is>
      </c>
      <c r="O11" s="6" t="inlineStr">
        <is>
          <t>Ja</t>
        </is>
      </c>
      <c r="P11" s="9">
        <f>IF($A11="","",IFERROR(VLOOKUP($G11&amp;"|"&amp;$H11,'Pauschalen'!$J$5:$N$104,2,FALSE),0))</f>
        <v/>
      </c>
      <c r="Q11" s="9">
        <f>IF($A11="","",IF($M11="Ja",IFERROR($P11*VLOOKUP($G11&amp;"|"&amp;$H11,'Pauschalen'!$J$5:$N$104,3,FALSE),0),0))</f>
        <v/>
      </c>
      <c r="R11" s="9">
        <f>IF($A11="","",IF($N11="Ja",IFERROR($P11*VLOOKUP($G11&amp;"|"&amp;$H11,'Pauschalen'!$J$5:$N$104,4,FALSE),0),0))</f>
        <v/>
      </c>
      <c r="S11" s="9">
        <f>IF($A11="","",IF($O11="Ja",IFERROR($P11*VLOOKUP($G11&amp;"|"&amp;$H11,'Pauschalen'!$J$5:$N$104,5,FALSE),0),0))</f>
        <v/>
      </c>
      <c r="T11" s="9">
        <f>IF($A11="","",MAX(0,$P11-$Q11-$R11-$S11))</f>
        <v/>
      </c>
      <c r="U11" s="10">
        <f>IF($A11="","",IF($T11&gt;0,"Erstattungsfähig","Keine Erstattung"))</f>
        <v/>
      </c>
      <c r="V11" s="4" t="inlineStr">
        <is>
          <t>Kundenveranstaltung</t>
        </is>
      </c>
    </row>
    <row r="12">
      <c r="A12" s="4" t="inlineStr">
        <is>
          <t>RK-2026-008</t>
        </is>
      </c>
      <c r="B12" s="4" t="inlineStr">
        <is>
          <t>Jonas Richter</t>
        </is>
      </c>
      <c r="C12" s="4" t="inlineStr">
        <is>
          <t>Vertrieb</t>
        </is>
      </c>
      <c r="D12" s="5" t="n">
        <v>46134</v>
      </c>
      <c r="E12" s="5" t="n">
        <v>46134</v>
      </c>
      <c r="F12" s="4" t="inlineStr">
        <is>
          <t>Dortmund</t>
        </is>
      </c>
      <c r="G12" s="6" t="inlineStr">
        <is>
          <t>Deutschland</t>
        </is>
      </c>
      <c r="H12" s="6" t="inlineStr">
        <is>
          <t>Ganztägig</t>
        </is>
      </c>
      <c r="I12" s="7" t="n">
        <v>0.3125</v>
      </c>
      <c r="J12" s="7" t="n">
        <v>0.75</v>
      </c>
      <c r="K12" s="11">
        <f>IF($A12="","",IFERROR(MAX(0,(($E12-$D12)+($J12-$I12))*24),0))</f>
        <v/>
      </c>
      <c r="L12" s="6" t="inlineStr">
        <is>
          <t>Nein</t>
        </is>
      </c>
      <c r="M12" s="6" t="inlineStr">
        <is>
          <t>Nein</t>
        </is>
      </c>
      <c r="N12" s="6" t="inlineStr">
        <is>
          <t>Nein</t>
        </is>
      </c>
      <c r="O12" s="6" t="inlineStr">
        <is>
          <t>Nein</t>
        </is>
      </c>
      <c r="P12" s="12">
        <f>IF($A12="","",IFERROR(VLOOKUP($G12&amp;"|"&amp;$H12,'Pauschalen'!$J$5:$N$104,2,FALSE),0))</f>
        <v/>
      </c>
      <c r="Q12" s="12">
        <f>IF($A12="","",IF($M12="Ja",IFERROR($P12*VLOOKUP($G12&amp;"|"&amp;$H12,'Pauschalen'!$J$5:$N$104,3,FALSE),0),0))</f>
        <v/>
      </c>
      <c r="R12" s="12">
        <f>IF($A12="","",IF($N12="Ja",IFERROR($P12*VLOOKUP($G12&amp;"|"&amp;$H12,'Pauschalen'!$J$5:$N$104,4,FALSE),0),0))</f>
        <v/>
      </c>
      <c r="S12" s="12">
        <f>IF($A12="","",IF($O12="Ja",IFERROR($P12*VLOOKUP($G12&amp;"|"&amp;$H12,'Pauschalen'!$J$5:$N$104,5,FALSE),0),0))</f>
        <v/>
      </c>
      <c r="T12" s="12">
        <f>IF($A12="","",MAX(0,$P12-$Q12-$R12-$S12))</f>
        <v/>
      </c>
      <c r="U12" s="13">
        <f>IF($A12="","",IF($T12&gt;0,"Erstattungsfähig","Keine Erstattung"))</f>
        <v/>
      </c>
      <c r="V12" s="4" t="inlineStr">
        <is>
          <t>Verhandlungstermin</t>
        </is>
      </c>
    </row>
    <row r="13">
      <c r="A13" s="4" t="inlineStr">
        <is>
          <t>RK-2026-009</t>
        </is>
      </c>
      <c r="B13" s="4" t="inlineStr">
        <is>
          <t>Marie Klein</t>
        </is>
      </c>
      <c r="C13" s="4" t="inlineStr">
        <is>
          <t>Recht</t>
        </is>
      </c>
      <c r="D13" s="5" t="n">
        <v>46153</v>
      </c>
      <c r="E13" s="5" t="n">
        <v>46154</v>
      </c>
      <c r="F13" s="4" t="inlineStr">
        <is>
          <t>Bremen</t>
        </is>
      </c>
      <c r="G13" s="6" t="inlineStr">
        <is>
          <t>Deutschland</t>
        </is>
      </c>
      <c r="H13" s="6" t="inlineStr">
        <is>
          <t>Anreisetag</t>
        </is>
      </c>
      <c r="I13" s="7" t="n">
        <v>0.375</v>
      </c>
      <c r="J13" s="7" t="n">
        <v>0.6458333333333334</v>
      </c>
      <c r="K13" s="8">
        <f>IF($A13="","",IFERROR(MAX(0,(($E13-$D13)+($J13-$I13))*24),0))</f>
        <v/>
      </c>
      <c r="L13" s="6" t="inlineStr">
        <is>
          <t>Ja</t>
        </is>
      </c>
      <c r="M13" s="6" t="inlineStr">
        <is>
          <t>Nein</t>
        </is>
      </c>
      <c r="N13" s="6" t="inlineStr">
        <is>
          <t>Ja</t>
        </is>
      </c>
      <c r="O13" s="6" t="inlineStr">
        <is>
          <t>Nein</t>
        </is>
      </c>
      <c r="P13" s="9">
        <f>IF($A13="","",IFERROR(VLOOKUP($G13&amp;"|"&amp;$H13,'Pauschalen'!$J$5:$N$104,2,FALSE),0))</f>
        <v/>
      </c>
      <c r="Q13" s="9">
        <f>IF($A13="","",IF($M13="Ja",IFERROR($P13*VLOOKUP($G13&amp;"|"&amp;$H13,'Pauschalen'!$J$5:$N$104,3,FALSE),0),0))</f>
        <v/>
      </c>
      <c r="R13" s="9">
        <f>IF($A13="","",IF($N13="Ja",IFERROR($P13*VLOOKUP($G13&amp;"|"&amp;$H13,'Pauschalen'!$J$5:$N$104,4,FALSE),0),0))</f>
        <v/>
      </c>
      <c r="S13" s="9">
        <f>IF($A13="","",IF($O13="Ja",IFERROR($P13*VLOOKUP($G13&amp;"|"&amp;$H13,'Pauschalen'!$J$5:$N$104,5,FALSE),0),0))</f>
        <v/>
      </c>
      <c r="T13" s="9">
        <f>IF($A13="","",MAX(0,$P13-$Q13-$R13-$S13))</f>
        <v/>
      </c>
      <c r="U13" s="10">
        <f>IF($A13="","",IF($T13&gt;0,"Erstattungsfähig","Keine Erstattung"))</f>
        <v/>
      </c>
      <c r="V13" s="4" t="inlineStr">
        <is>
          <t>Gerichtstermin</t>
        </is>
      </c>
    </row>
    <row r="14">
      <c r="A14" s="4" t="inlineStr">
        <is>
          <t>RK-2026-010</t>
        </is>
      </c>
      <c r="B14" s="4" t="inlineStr">
        <is>
          <t>Paul Neumann</t>
        </is>
      </c>
      <c r="C14" s="4" t="inlineStr">
        <is>
          <t>Controlling</t>
        </is>
      </c>
      <c r="D14" s="5" t="n">
        <v>46170</v>
      </c>
      <c r="E14" s="5" t="n">
        <v>46171</v>
      </c>
      <c r="F14" s="4" t="inlineStr">
        <is>
          <t>Nürnberg</t>
        </is>
      </c>
      <c r="G14" s="6" t="inlineStr">
        <is>
          <t>Deutschland</t>
        </is>
      </c>
      <c r="H14" s="6" t="inlineStr">
        <is>
          <t>Abreisetag</t>
        </is>
      </c>
      <c r="I14" s="7" t="n">
        <v>0.2916666666666667</v>
      </c>
      <c r="J14" s="7" t="n">
        <v>0.75</v>
      </c>
      <c r="K14" s="11">
        <f>IF($A14="","",IFERROR(MAX(0,(($E14-$D14)+($J14-$I14))*24),0))</f>
        <v/>
      </c>
      <c r="L14" s="6" t="inlineStr">
        <is>
          <t>Ja</t>
        </is>
      </c>
      <c r="M14" s="6" t="inlineStr">
        <is>
          <t>Ja</t>
        </is>
      </c>
      <c r="N14" s="6" t="inlineStr">
        <is>
          <t>Ja</t>
        </is>
      </c>
      <c r="O14" s="6" t="inlineStr">
        <is>
          <t>Nein</t>
        </is>
      </c>
      <c r="P14" s="12">
        <f>IF($A14="","",IFERROR(VLOOKUP($G14&amp;"|"&amp;$H14,'Pauschalen'!$J$5:$N$104,2,FALSE),0))</f>
        <v/>
      </c>
      <c r="Q14" s="12">
        <f>IF($A14="","",IF($M14="Ja",IFERROR($P14*VLOOKUP($G14&amp;"|"&amp;$H14,'Pauschalen'!$J$5:$N$104,3,FALSE),0),0))</f>
        <v/>
      </c>
      <c r="R14" s="12">
        <f>IF($A14="","",IF($N14="Ja",IFERROR($P14*VLOOKUP($G14&amp;"|"&amp;$H14,'Pauschalen'!$J$5:$N$104,4,FALSE),0),0))</f>
        <v/>
      </c>
      <c r="S14" s="12">
        <f>IF($A14="","",IF($O14="Ja",IFERROR($P14*VLOOKUP($G14&amp;"|"&amp;$H14,'Pauschalen'!$J$5:$N$104,5,FALSE),0),0))</f>
        <v/>
      </c>
      <c r="T14" s="12">
        <f>IF($A14="","",MAX(0,$P14-$Q14-$R14-$S14))</f>
        <v/>
      </c>
      <c r="U14" s="13">
        <f>IF($A14="","",IF($T14&gt;0,"Erstattungsfähig","Keine Erstattung"))</f>
        <v/>
      </c>
      <c r="V14" s="4" t="inlineStr">
        <is>
          <t>Standortbesprechung</t>
        </is>
      </c>
    </row>
    <row r="15">
      <c r="A15" s="4" t="n"/>
      <c r="B15" s="4" t="n"/>
      <c r="C15" s="4" t="n"/>
      <c r="D15" s="5" t="n"/>
      <c r="E15" s="5" t="n"/>
      <c r="F15" s="4" t="n"/>
      <c r="G15" s="6" t="n"/>
      <c r="H15" s="6" t="n"/>
      <c r="I15" s="7" t="n"/>
      <c r="J15" s="7" t="n"/>
      <c r="K15" s="8">
        <f>IF($A15="","",IFERROR(MAX(0,(($E15-$D15)+($J15-$I15))*24),0))</f>
        <v/>
      </c>
      <c r="L15" s="6" t="n"/>
      <c r="M15" s="6" t="n"/>
      <c r="N15" s="6" t="n"/>
      <c r="O15" s="6" t="n"/>
      <c r="P15" s="9">
        <f>IF($A15="","",IFERROR(VLOOKUP($G15&amp;"|"&amp;$H15,'Pauschalen'!$J$5:$N$104,2,FALSE),0))</f>
        <v/>
      </c>
      <c r="Q15" s="9">
        <f>IF($A15="","",IF($M15="Ja",IFERROR($P15*VLOOKUP($G15&amp;"|"&amp;$H15,'Pauschalen'!$J$5:$N$104,3,FALSE),0),0))</f>
        <v/>
      </c>
      <c r="R15" s="9">
        <f>IF($A15="","",IF($N15="Ja",IFERROR($P15*VLOOKUP($G15&amp;"|"&amp;$H15,'Pauschalen'!$J$5:$N$104,4,FALSE),0),0))</f>
        <v/>
      </c>
      <c r="S15" s="9">
        <f>IF($A15="","",IF($O15="Ja",IFERROR($P15*VLOOKUP($G15&amp;"|"&amp;$H15,'Pauschalen'!$J$5:$N$104,5,FALSE),0),0))</f>
        <v/>
      </c>
      <c r="T15" s="9">
        <f>IF($A15="","",MAX(0,$P15-$Q15-$R15-$S15))</f>
        <v/>
      </c>
      <c r="U15" s="10">
        <f>IF($A15="","",IF($T15&gt;0,"Erstattungsfähig","Keine Erstattung"))</f>
        <v/>
      </c>
      <c r="V15" s="4" t="n"/>
    </row>
    <row r="16">
      <c r="A16" s="4" t="n"/>
      <c r="B16" s="4" t="n"/>
      <c r="C16" s="4" t="n"/>
      <c r="D16" s="5" t="n"/>
      <c r="E16" s="5" t="n"/>
      <c r="F16" s="4" t="n"/>
      <c r="G16" s="6" t="n"/>
      <c r="H16" s="6" t="n"/>
      <c r="I16" s="7" t="n"/>
      <c r="J16" s="7" t="n"/>
      <c r="K16" s="11">
        <f>IF($A16="","",IFERROR(MAX(0,(($E16-$D16)+($J16-$I16))*24),0))</f>
        <v/>
      </c>
      <c r="L16" s="6" t="n"/>
      <c r="M16" s="6" t="n"/>
      <c r="N16" s="6" t="n"/>
      <c r="O16" s="6" t="n"/>
      <c r="P16" s="12">
        <f>IF($A16="","",IFERROR(VLOOKUP($G16&amp;"|"&amp;$H16,'Pauschalen'!$J$5:$N$104,2,FALSE),0))</f>
        <v/>
      </c>
      <c r="Q16" s="12">
        <f>IF($A16="","",IF($M16="Ja",IFERROR($P16*VLOOKUP($G16&amp;"|"&amp;$H16,'Pauschalen'!$J$5:$N$104,3,FALSE),0),0))</f>
        <v/>
      </c>
      <c r="R16" s="12">
        <f>IF($A16="","",IF($N16="Ja",IFERROR($P16*VLOOKUP($G16&amp;"|"&amp;$H16,'Pauschalen'!$J$5:$N$104,4,FALSE),0),0))</f>
        <v/>
      </c>
      <c r="S16" s="12">
        <f>IF($A16="","",IF($O16="Ja",IFERROR($P16*VLOOKUP($G16&amp;"|"&amp;$H16,'Pauschalen'!$J$5:$N$104,5,FALSE),0),0))</f>
        <v/>
      </c>
      <c r="T16" s="12">
        <f>IF($A16="","",MAX(0,$P16-$Q16-$R16-$S16))</f>
        <v/>
      </c>
      <c r="U16" s="13">
        <f>IF($A16="","",IF($T16&gt;0,"Erstattungsfähig","Keine Erstattung"))</f>
        <v/>
      </c>
      <c r="V16" s="4" t="n"/>
    </row>
    <row r="17">
      <c r="A17" s="4" t="n"/>
      <c r="B17" s="4" t="n"/>
      <c r="C17" s="4" t="n"/>
      <c r="D17" s="5" t="n"/>
      <c r="E17" s="5" t="n"/>
      <c r="F17" s="4" t="n"/>
      <c r="G17" s="6" t="n"/>
      <c r="H17" s="6" t="n"/>
      <c r="I17" s="7" t="n"/>
      <c r="J17" s="7" t="n"/>
      <c r="K17" s="8">
        <f>IF($A17="","",IFERROR(MAX(0,(($E17-$D17)+($J17-$I17))*24),0))</f>
        <v/>
      </c>
      <c r="L17" s="6" t="n"/>
      <c r="M17" s="6" t="n"/>
      <c r="N17" s="6" t="n"/>
      <c r="O17" s="6" t="n"/>
      <c r="P17" s="9">
        <f>IF($A17="","",IFERROR(VLOOKUP($G17&amp;"|"&amp;$H17,'Pauschalen'!$J$5:$N$104,2,FALSE),0))</f>
        <v/>
      </c>
      <c r="Q17" s="9">
        <f>IF($A17="","",IF($M17="Ja",IFERROR($P17*VLOOKUP($G17&amp;"|"&amp;$H17,'Pauschalen'!$J$5:$N$104,3,FALSE),0),0))</f>
        <v/>
      </c>
      <c r="R17" s="9">
        <f>IF($A17="","",IF($N17="Ja",IFERROR($P17*VLOOKUP($G17&amp;"|"&amp;$H17,'Pauschalen'!$J$5:$N$104,4,FALSE),0),0))</f>
        <v/>
      </c>
      <c r="S17" s="9">
        <f>IF($A17="","",IF($O17="Ja",IFERROR($P17*VLOOKUP($G17&amp;"|"&amp;$H17,'Pauschalen'!$J$5:$N$104,5,FALSE),0),0))</f>
        <v/>
      </c>
      <c r="T17" s="9">
        <f>IF($A17="","",MAX(0,$P17-$Q17-$R17-$S17))</f>
        <v/>
      </c>
      <c r="U17" s="10">
        <f>IF($A17="","",IF($T17&gt;0,"Erstattungsfähig","Keine Erstattung"))</f>
        <v/>
      </c>
      <c r="V17" s="4" t="n"/>
    </row>
    <row r="18">
      <c r="A18" s="4" t="n"/>
      <c r="B18" s="4" t="n"/>
      <c r="C18" s="4" t="n"/>
      <c r="D18" s="5" t="n"/>
      <c r="E18" s="5" t="n"/>
      <c r="F18" s="4" t="n"/>
      <c r="G18" s="6" t="n"/>
      <c r="H18" s="6" t="n"/>
      <c r="I18" s="7" t="n"/>
      <c r="J18" s="7" t="n"/>
      <c r="K18" s="11">
        <f>IF($A18="","",IFERROR(MAX(0,(($E18-$D18)+($J18-$I18))*24),0))</f>
        <v/>
      </c>
      <c r="L18" s="6" t="n"/>
      <c r="M18" s="6" t="n"/>
      <c r="N18" s="6" t="n"/>
      <c r="O18" s="6" t="n"/>
      <c r="P18" s="12">
        <f>IF($A18="","",IFERROR(VLOOKUP($G18&amp;"|"&amp;$H18,'Pauschalen'!$J$5:$N$104,2,FALSE),0))</f>
        <v/>
      </c>
      <c r="Q18" s="12">
        <f>IF($A18="","",IF($M18="Ja",IFERROR($P18*VLOOKUP($G18&amp;"|"&amp;$H18,'Pauschalen'!$J$5:$N$104,3,FALSE),0),0))</f>
        <v/>
      </c>
      <c r="R18" s="12">
        <f>IF($A18="","",IF($N18="Ja",IFERROR($P18*VLOOKUP($G18&amp;"|"&amp;$H18,'Pauschalen'!$J$5:$N$104,4,FALSE),0),0))</f>
        <v/>
      </c>
      <c r="S18" s="12">
        <f>IF($A18="","",IF($O18="Ja",IFERROR($P18*VLOOKUP($G18&amp;"|"&amp;$H18,'Pauschalen'!$J$5:$N$104,5,FALSE),0),0))</f>
        <v/>
      </c>
      <c r="T18" s="12">
        <f>IF($A18="","",MAX(0,$P18-$Q18-$R18-$S18))</f>
        <v/>
      </c>
      <c r="U18" s="13">
        <f>IF($A18="","",IF($T18&gt;0,"Erstattungsfähig","Keine Erstattung"))</f>
        <v/>
      </c>
      <c r="V18" s="4" t="n"/>
    </row>
    <row r="19">
      <c r="A19" s="4" t="n"/>
      <c r="B19" s="4" t="n"/>
      <c r="C19" s="4" t="n"/>
      <c r="D19" s="5" t="n"/>
      <c r="E19" s="5" t="n"/>
      <c r="F19" s="4" t="n"/>
      <c r="G19" s="6" t="n"/>
      <c r="H19" s="6" t="n"/>
      <c r="I19" s="7" t="n"/>
      <c r="J19" s="7" t="n"/>
      <c r="K19" s="8">
        <f>IF($A19="","",IFERROR(MAX(0,(($E19-$D19)+($J19-$I19))*24),0))</f>
        <v/>
      </c>
      <c r="L19" s="6" t="n"/>
      <c r="M19" s="6" t="n"/>
      <c r="N19" s="6" t="n"/>
      <c r="O19" s="6" t="n"/>
      <c r="P19" s="9">
        <f>IF($A19="","",IFERROR(VLOOKUP($G19&amp;"|"&amp;$H19,'Pauschalen'!$J$5:$N$104,2,FALSE),0))</f>
        <v/>
      </c>
      <c r="Q19" s="9">
        <f>IF($A19="","",IF($M19="Ja",IFERROR($P19*VLOOKUP($G19&amp;"|"&amp;$H19,'Pauschalen'!$J$5:$N$104,3,FALSE),0),0))</f>
        <v/>
      </c>
      <c r="R19" s="9">
        <f>IF($A19="","",IF($N19="Ja",IFERROR($P19*VLOOKUP($G19&amp;"|"&amp;$H19,'Pauschalen'!$J$5:$N$104,4,FALSE),0),0))</f>
        <v/>
      </c>
      <c r="S19" s="9">
        <f>IF($A19="","",IF($O19="Ja",IFERROR($P19*VLOOKUP($G19&amp;"|"&amp;$H19,'Pauschalen'!$J$5:$N$104,5,FALSE),0),0))</f>
        <v/>
      </c>
      <c r="T19" s="9">
        <f>IF($A19="","",MAX(0,$P19-$Q19-$R19-$S19))</f>
        <v/>
      </c>
      <c r="U19" s="10">
        <f>IF($A19="","",IF($T19&gt;0,"Erstattungsfähig","Keine Erstattung"))</f>
        <v/>
      </c>
      <c r="V19" s="4" t="n"/>
    </row>
    <row r="20">
      <c r="A20" s="4" t="n"/>
      <c r="B20" s="4" t="n"/>
      <c r="C20" s="4" t="n"/>
      <c r="D20" s="5" t="n"/>
      <c r="E20" s="5" t="n"/>
      <c r="F20" s="4" t="n"/>
      <c r="G20" s="6" t="n"/>
      <c r="H20" s="6" t="n"/>
      <c r="I20" s="7" t="n"/>
      <c r="J20" s="7" t="n"/>
      <c r="K20" s="11">
        <f>IF($A20="","",IFERROR(MAX(0,(($E20-$D20)+($J20-$I20))*24),0))</f>
        <v/>
      </c>
      <c r="L20" s="6" t="n"/>
      <c r="M20" s="6" t="n"/>
      <c r="N20" s="6" t="n"/>
      <c r="O20" s="6" t="n"/>
      <c r="P20" s="12">
        <f>IF($A20="","",IFERROR(VLOOKUP($G20&amp;"|"&amp;$H20,'Pauschalen'!$J$5:$N$104,2,FALSE),0))</f>
        <v/>
      </c>
      <c r="Q20" s="12">
        <f>IF($A20="","",IF($M20="Ja",IFERROR($P20*VLOOKUP($G20&amp;"|"&amp;$H20,'Pauschalen'!$J$5:$N$104,3,FALSE),0),0))</f>
        <v/>
      </c>
      <c r="R20" s="12">
        <f>IF($A20="","",IF($N20="Ja",IFERROR($P20*VLOOKUP($G20&amp;"|"&amp;$H20,'Pauschalen'!$J$5:$N$104,4,FALSE),0),0))</f>
        <v/>
      </c>
      <c r="S20" s="12">
        <f>IF($A20="","",IF($O20="Ja",IFERROR($P20*VLOOKUP($G20&amp;"|"&amp;$H20,'Pauschalen'!$J$5:$N$104,5,FALSE),0),0))</f>
        <v/>
      </c>
      <c r="T20" s="12">
        <f>IF($A20="","",MAX(0,$P20-$Q20-$R20-$S20))</f>
        <v/>
      </c>
      <c r="U20" s="13">
        <f>IF($A20="","",IF($T20&gt;0,"Erstattungsfähig","Keine Erstattung"))</f>
        <v/>
      </c>
      <c r="V20" s="4" t="n"/>
    </row>
    <row r="21">
      <c r="A21" s="4" t="n"/>
      <c r="B21" s="4" t="n"/>
      <c r="C21" s="4" t="n"/>
      <c r="D21" s="5" t="n"/>
      <c r="E21" s="5" t="n"/>
      <c r="F21" s="4" t="n"/>
      <c r="G21" s="6" t="n"/>
      <c r="H21" s="6" t="n"/>
      <c r="I21" s="7" t="n"/>
      <c r="J21" s="7" t="n"/>
      <c r="K21" s="8">
        <f>IF($A21="","",IFERROR(MAX(0,(($E21-$D21)+($J21-$I21))*24),0))</f>
        <v/>
      </c>
      <c r="L21" s="6" t="n"/>
      <c r="M21" s="6" t="n"/>
      <c r="N21" s="6" t="n"/>
      <c r="O21" s="6" t="n"/>
      <c r="P21" s="9">
        <f>IF($A21="","",IFERROR(VLOOKUP($G21&amp;"|"&amp;$H21,'Pauschalen'!$J$5:$N$104,2,FALSE),0))</f>
        <v/>
      </c>
      <c r="Q21" s="9">
        <f>IF($A21="","",IF($M21="Ja",IFERROR($P21*VLOOKUP($G21&amp;"|"&amp;$H21,'Pauschalen'!$J$5:$N$104,3,FALSE),0),0))</f>
        <v/>
      </c>
      <c r="R21" s="9">
        <f>IF($A21="","",IF($N21="Ja",IFERROR($P21*VLOOKUP($G21&amp;"|"&amp;$H21,'Pauschalen'!$J$5:$N$104,4,FALSE),0),0))</f>
        <v/>
      </c>
      <c r="S21" s="9">
        <f>IF($A21="","",IF($O21="Ja",IFERROR($P21*VLOOKUP($G21&amp;"|"&amp;$H21,'Pauschalen'!$J$5:$N$104,5,FALSE),0),0))</f>
        <v/>
      </c>
      <c r="T21" s="9">
        <f>IF($A21="","",MAX(0,$P21-$Q21-$R21-$S21))</f>
        <v/>
      </c>
      <c r="U21" s="10">
        <f>IF($A21="","",IF($T21&gt;0,"Erstattungsfähig","Keine Erstattung"))</f>
        <v/>
      </c>
      <c r="V21" s="4" t="n"/>
    </row>
    <row r="22">
      <c r="A22" s="4" t="n"/>
      <c r="B22" s="4" t="n"/>
      <c r="C22" s="4" t="n"/>
      <c r="D22" s="5" t="n"/>
      <c r="E22" s="5" t="n"/>
      <c r="F22" s="4" t="n"/>
      <c r="G22" s="6" t="n"/>
      <c r="H22" s="6" t="n"/>
      <c r="I22" s="7" t="n"/>
      <c r="J22" s="7" t="n"/>
      <c r="K22" s="11">
        <f>IF($A22="","",IFERROR(MAX(0,(($E22-$D22)+($J22-$I22))*24),0))</f>
        <v/>
      </c>
      <c r="L22" s="6" t="n"/>
      <c r="M22" s="6" t="n"/>
      <c r="N22" s="6" t="n"/>
      <c r="O22" s="6" t="n"/>
      <c r="P22" s="12">
        <f>IF($A22="","",IFERROR(VLOOKUP($G22&amp;"|"&amp;$H22,'Pauschalen'!$J$5:$N$104,2,FALSE),0))</f>
        <v/>
      </c>
      <c r="Q22" s="12">
        <f>IF($A22="","",IF($M22="Ja",IFERROR($P22*VLOOKUP($G22&amp;"|"&amp;$H22,'Pauschalen'!$J$5:$N$104,3,FALSE),0),0))</f>
        <v/>
      </c>
      <c r="R22" s="12">
        <f>IF($A22="","",IF($N22="Ja",IFERROR($P22*VLOOKUP($G22&amp;"|"&amp;$H22,'Pauschalen'!$J$5:$N$104,4,FALSE),0),0))</f>
        <v/>
      </c>
      <c r="S22" s="12">
        <f>IF($A22="","",IF($O22="Ja",IFERROR($P22*VLOOKUP($G22&amp;"|"&amp;$H22,'Pauschalen'!$J$5:$N$104,5,FALSE),0),0))</f>
        <v/>
      </c>
      <c r="T22" s="12">
        <f>IF($A22="","",MAX(0,$P22-$Q22-$R22-$S22))</f>
        <v/>
      </c>
      <c r="U22" s="13">
        <f>IF($A22="","",IF($T22&gt;0,"Erstattungsfähig","Keine Erstattung"))</f>
        <v/>
      </c>
      <c r="V22" s="4" t="n"/>
    </row>
    <row r="23">
      <c r="A23" s="4" t="n"/>
      <c r="B23" s="4" t="n"/>
      <c r="C23" s="4" t="n"/>
      <c r="D23" s="5" t="n"/>
      <c r="E23" s="5" t="n"/>
      <c r="F23" s="4" t="n"/>
      <c r="G23" s="6" t="n"/>
      <c r="H23" s="6" t="n"/>
      <c r="I23" s="7" t="n"/>
      <c r="J23" s="7" t="n"/>
      <c r="K23" s="8">
        <f>IF($A23="","",IFERROR(MAX(0,(($E23-$D23)+($J23-$I23))*24),0))</f>
        <v/>
      </c>
      <c r="L23" s="6" t="n"/>
      <c r="M23" s="6" t="n"/>
      <c r="N23" s="6" t="n"/>
      <c r="O23" s="6" t="n"/>
      <c r="P23" s="9">
        <f>IF($A23="","",IFERROR(VLOOKUP($G23&amp;"|"&amp;$H23,'Pauschalen'!$J$5:$N$104,2,FALSE),0))</f>
        <v/>
      </c>
      <c r="Q23" s="9">
        <f>IF($A23="","",IF($M23="Ja",IFERROR($P23*VLOOKUP($G23&amp;"|"&amp;$H23,'Pauschalen'!$J$5:$N$104,3,FALSE),0),0))</f>
        <v/>
      </c>
      <c r="R23" s="9">
        <f>IF($A23="","",IF($N23="Ja",IFERROR($P23*VLOOKUP($G23&amp;"|"&amp;$H23,'Pauschalen'!$J$5:$N$104,4,FALSE),0),0))</f>
        <v/>
      </c>
      <c r="S23" s="9">
        <f>IF($A23="","",IF($O23="Ja",IFERROR($P23*VLOOKUP($G23&amp;"|"&amp;$H23,'Pauschalen'!$J$5:$N$104,5,FALSE),0),0))</f>
        <v/>
      </c>
      <c r="T23" s="9">
        <f>IF($A23="","",MAX(0,$P23-$Q23-$R23-$S23))</f>
        <v/>
      </c>
      <c r="U23" s="10">
        <f>IF($A23="","",IF($T23&gt;0,"Erstattungsfähig","Keine Erstattung"))</f>
        <v/>
      </c>
      <c r="V23" s="4" t="n"/>
    </row>
    <row r="24">
      <c r="A24" s="4" t="n"/>
      <c r="B24" s="4" t="n"/>
      <c r="C24" s="4" t="n"/>
      <c r="D24" s="5" t="n"/>
      <c r="E24" s="5" t="n"/>
      <c r="F24" s="4" t="n"/>
      <c r="G24" s="6" t="n"/>
      <c r="H24" s="6" t="n"/>
      <c r="I24" s="7" t="n"/>
      <c r="J24" s="7" t="n"/>
      <c r="K24" s="11">
        <f>IF($A24="","",IFERROR(MAX(0,(($E24-$D24)+($J24-$I24))*24),0))</f>
        <v/>
      </c>
      <c r="L24" s="6" t="n"/>
      <c r="M24" s="6" t="n"/>
      <c r="N24" s="6" t="n"/>
      <c r="O24" s="6" t="n"/>
      <c r="P24" s="12">
        <f>IF($A24="","",IFERROR(VLOOKUP($G24&amp;"|"&amp;$H24,'Pauschalen'!$J$5:$N$104,2,FALSE),0))</f>
        <v/>
      </c>
      <c r="Q24" s="12">
        <f>IF($A24="","",IF($M24="Ja",IFERROR($P24*VLOOKUP($G24&amp;"|"&amp;$H24,'Pauschalen'!$J$5:$N$104,3,FALSE),0),0))</f>
        <v/>
      </c>
      <c r="R24" s="12">
        <f>IF($A24="","",IF($N24="Ja",IFERROR($P24*VLOOKUP($G24&amp;"|"&amp;$H24,'Pauschalen'!$J$5:$N$104,4,FALSE),0),0))</f>
        <v/>
      </c>
      <c r="S24" s="12">
        <f>IF($A24="","",IF($O24="Ja",IFERROR($P24*VLOOKUP($G24&amp;"|"&amp;$H24,'Pauschalen'!$J$5:$N$104,5,FALSE),0),0))</f>
        <v/>
      </c>
      <c r="T24" s="12">
        <f>IF($A24="","",MAX(0,$P24-$Q24-$R24-$S24))</f>
        <v/>
      </c>
      <c r="U24" s="13">
        <f>IF($A24="","",IF($T24&gt;0,"Erstattungsfähig","Keine Erstattung"))</f>
        <v/>
      </c>
      <c r="V24" s="4" t="n"/>
    </row>
    <row r="25">
      <c r="A25" s="4" t="n"/>
      <c r="B25" s="4" t="n"/>
      <c r="C25" s="4" t="n"/>
      <c r="D25" s="5" t="n"/>
      <c r="E25" s="5" t="n"/>
      <c r="F25" s="4" t="n"/>
      <c r="G25" s="6" t="n"/>
      <c r="H25" s="6" t="n"/>
      <c r="I25" s="7" t="n"/>
      <c r="J25" s="7" t="n"/>
      <c r="K25" s="8">
        <f>IF($A25="","",IFERROR(MAX(0,(($E25-$D25)+($J25-$I25))*24),0))</f>
        <v/>
      </c>
      <c r="L25" s="6" t="n"/>
      <c r="M25" s="6" t="n"/>
      <c r="N25" s="6" t="n"/>
      <c r="O25" s="6" t="n"/>
      <c r="P25" s="9">
        <f>IF($A25="","",IFERROR(VLOOKUP($G25&amp;"|"&amp;$H25,'Pauschalen'!$J$5:$N$104,2,FALSE),0))</f>
        <v/>
      </c>
      <c r="Q25" s="9">
        <f>IF($A25="","",IF($M25="Ja",IFERROR($P25*VLOOKUP($G25&amp;"|"&amp;$H25,'Pauschalen'!$J$5:$N$104,3,FALSE),0),0))</f>
        <v/>
      </c>
      <c r="R25" s="9">
        <f>IF($A25="","",IF($N25="Ja",IFERROR($P25*VLOOKUP($G25&amp;"|"&amp;$H25,'Pauschalen'!$J$5:$N$104,4,FALSE),0),0))</f>
        <v/>
      </c>
      <c r="S25" s="9">
        <f>IF($A25="","",IF($O25="Ja",IFERROR($P25*VLOOKUP($G25&amp;"|"&amp;$H25,'Pauschalen'!$J$5:$N$104,5,FALSE),0),0))</f>
        <v/>
      </c>
      <c r="T25" s="9">
        <f>IF($A25="","",MAX(0,$P25-$Q25-$R25-$S25))</f>
        <v/>
      </c>
      <c r="U25" s="10">
        <f>IF($A25="","",IF($T25&gt;0,"Erstattungsfähig","Keine Erstattung"))</f>
        <v/>
      </c>
      <c r="V25" s="4" t="n"/>
    </row>
    <row r="26">
      <c r="A26" s="4" t="n"/>
      <c r="B26" s="4" t="n"/>
      <c r="C26" s="4" t="n"/>
      <c r="D26" s="5" t="n"/>
      <c r="E26" s="5" t="n"/>
      <c r="F26" s="4" t="n"/>
      <c r="G26" s="6" t="n"/>
      <c r="H26" s="6" t="n"/>
      <c r="I26" s="7" t="n"/>
      <c r="J26" s="7" t="n"/>
      <c r="K26" s="11">
        <f>IF($A26="","",IFERROR(MAX(0,(($E26-$D26)+($J26-$I26))*24),0))</f>
        <v/>
      </c>
      <c r="L26" s="6" t="n"/>
      <c r="M26" s="6" t="n"/>
      <c r="N26" s="6" t="n"/>
      <c r="O26" s="6" t="n"/>
      <c r="P26" s="12">
        <f>IF($A26="","",IFERROR(VLOOKUP($G26&amp;"|"&amp;$H26,'Pauschalen'!$J$5:$N$104,2,FALSE),0))</f>
        <v/>
      </c>
      <c r="Q26" s="12">
        <f>IF($A26="","",IF($M26="Ja",IFERROR($P26*VLOOKUP($G26&amp;"|"&amp;$H26,'Pauschalen'!$J$5:$N$104,3,FALSE),0),0))</f>
        <v/>
      </c>
      <c r="R26" s="12">
        <f>IF($A26="","",IF($N26="Ja",IFERROR($P26*VLOOKUP($G26&amp;"|"&amp;$H26,'Pauschalen'!$J$5:$N$104,4,FALSE),0),0))</f>
        <v/>
      </c>
      <c r="S26" s="12">
        <f>IF($A26="","",IF($O26="Ja",IFERROR($P26*VLOOKUP($G26&amp;"|"&amp;$H26,'Pauschalen'!$J$5:$N$104,5,FALSE),0),0))</f>
        <v/>
      </c>
      <c r="T26" s="12">
        <f>IF($A26="","",MAX(0,$P26-$Q26-$R26-$S26))</f>
        <v/>
      </c>
      <c r="U26" s="13">
        <f>IF($A26="","",IF($T26&gt;0,"Erstattungsfähig","Keine Erstattung"))</f>
        <v/>
      </c>
      <c r="V26" s="4" t="n"/>
    </row>
    <row r="27">
      <c r="A27" s="4" t="n"/>
      <c r="B27" s="4" t="n"/>
      <c r="C27" s="4" t="n"/>
      <c r="D27" s="5" t="n"/>
      <c r="E27" s="5" t="n"/>
      <c r="F27" s="4" t="n"/>
      <c r="G27" s="6" t="n"/>
      <c r="H27" s="6" t="n"/>
      <c r="I27" s="7" t="n"/>
      <c r="J27" s="7" t="n"/>
      <c r="K27" s="8">
        <f>IF($A27="","",IFERROR(MAX(0,(($E27-$D27)+($J27-$I27))*24),0))</f>
        <v/>
      </c>
      <c r="L27" s="6" t="n"/>
      <c r="M27" s="6" t="n"/>
      <c r="N27" s="6" t="n"/>
      <c r="O27" s="6" t="n"/>
      <c r="P27" s="9">
        <f>IF($A27="","",IFERROR(VLOOKUP($G27&amp;"|"&amp;$H27,'Pauschalen'!$J$5:$N$104,2,FALSE),0))</f>
        <v/>
      </c>
      <c r="Q27" s="9">
        <f>IF($A27="","",IF($M27="Ja",IFERROR($P27*VLOOKUP($G27&amp;"|"&amp;$H27,'Pauschalen'!$J$5:$N$104,3,FALSE),0),0))</f>
        <v/>
      </c>
      <c r="R27" s="9">
        <f>IF($A27="","",IF($N27="Ja",IFERROR($P27*VLOOKUP($G27&amp;"|"&amp;$H27,'Pauschalen'!$J$5:$N$104,4,FALSE),0),0))</f>
        <v/>
      </c>
      <c r="S27" s="9">
        <f>IF($A27="","",IF($O27="Ja",IFERROR($P27*VLOOKUP($G27&amp;"|"&amp;$H27,'Pauschalen'!$J$5:$N$104,5,FALSE),0),0))</f>
        <v/>
      </c>
      <c r="T27" s="9">
        <f>IF($A27="","",MAX(0,$P27-$Q27-$R27-$S27))</f>
        <v/>
      </c>
      <c r="U27" s="10">
        <f>IF($A27="","",IF($T27&gt;0,"Erstattungsfähig","Keine Erstattung"))</f>
        <v/>
      </c>
      <c r="V27" s="4" t="n"/>
    </row>
    <row r="28">
      <c r="A28" s="4" t="n"/>
      <c r="B28" s="4" t="n"/>
      <c r="C28" s="4" t="n"/>
      <c r="D28" s="5" t="n"/>
      <c r="E28" s="5" t="n"/>
      <c r="F28" s="4" t="n"/>
      <c r="G28" s="6" t="n"/>
      <c r="H28" s="6" t="n"/>
      <c r="I28" s="7" t="n"/>
      <c r="J28" s="7" t="n"/>
      <c r="K28" s="11">
        <f>IF($A28="","",IFERROR(MAX(0,(($E28-$D28)+($J28-$I28))*24),0))</f>
        <v/>
      </c>
      <c r="L28" s="6" t="n"/>
      <c r="M28" s="6" t="n"/>
      <c r="N28" s="6" t="n"/>
      <c r="O28" s="6" t="n"/>
      <c r="P28" s="12">
        <f>IF($A28="","",IFERROR(VLOOKUP($G28&amp;"|"&amp;$H28,'Pauschalen'!$J$5:$N$104,2,FALSE),0))</f>
        <v/>
      </c>
      <c r="Q28" s="12">
        <f>IF($A28="","",IF($M28="Ja",IFERROR($P28*VLOOKUP($G28&amp;"|"&amp;$H28,'Pauschalen'!$J$5:$N$104,3,FALSE),0),0))</f>
        <v/>
      </c>
      <c r="R28" s="12">
        <f>IF($A28="","",IF($N28="Ja",IFERROR($P28*VLOOKUP($G28&amp;"|"&amp;$H28,'Pauschalen'!$J$5:$N$104,4,FALSE),0),0))</f>
        <v/>
      </c>
      <c r="S28" s="12">
        <f>IF($A28="","",IF($O28="Ja",IFERROR($P28*VLOOKUP($G28&amp;"|"&amp;$H28,'Pauschalen'!$J$5:$N$104,5,FALSE),0),0))</f>
        <v/>
      </c>
      <c r="T28" s="12">
        <f>IF($A28="","",MAX(0,$P28-$Q28-$R28-$S28))</f>
        <v/>
      </c>
      <c r="U28" s="13">
        <f>IF($A28="","",IF($T28&gt;0,"Erstattungsfähig","Keine Erstattung"))</f>
        <v/>
      </c>
      <c r="V28" s="4" t="n"/>
    </row>
    <row r="29">
      <c r="A29" s="4" t="n"/>
      <c r="B29" s="4" t="n"/>
      <c r="C29" s="4" t="n"/>
      <c r="D29" s="5" t="n"/>
      <c r="E29" s="5" t="n"/>
      <c r="F29" s="4" t="n"/>
      <c r="G29" s="6" t="n"/>
      <c r="H29" s="6" t="n"/>
      <c r="I29" s="7" t="n"/>
      <c r="J29" s="7" t="n"/>
      <c r="K29" s="8">
        <f>IF($A29="","",IFERROR(MAX(0,(($E29-$D29)+($J29-$I29))*24),0))</f>
        <v/>
      </c>
      <c r="L29" s="6" t="n"/>
      <c r="M29" s="6" t="n"/>
      <c r="N29" s="6" t="n"/>
      <c r="O29" s="6" t="n"/>
      <c r="P29" s="9">
        <f>IF($A29="","",IFERROR(VLOOKUP($G29&amp;"|"&amp;$H29,'Pauschalen'!$J$5:$N$104,2,FALSE),0))</f>
        <v/>
      </c>
      <c r="Q29" s="9">
        <f>IF($A29="","",IF($M29="Ja",IFERROR($P29*VLOOKUP($G29&amp;"|"&amp;$H29,'Pauschalen'!$J$5:$N$104,3,FALSE),0),0))</f>
        <v/>
      </c>
      <c r="R29" s="9">
        <f>IF($A29="","",IF($N29="Ja",IFERROR($P29*VLOOKUP($G29&amp;"|"&amp;$H29,'Pauschalen'!$J$5:$N$104,4,FALSE),0),0))</f>
        <v/>
      </c>
      <c r="S29" s="9">
        <f>IF($A29="","",IF($O29="Ja",IFERROR($P29*VLOOKUP($G29&amp;"|"&amp;$H29,'Pauschalen'!$J$5:$N$104,5,FALSE),0),0))</f>
        <v/>
      </c>
      <c r="T29" s="9">
        <f>IF($A29="","",MAX(0,$P29-$Q29-$R29-$S29))</f>
        <v/>
      </c>
      <c r="U29" s="10">
        <f>IF($A29="","",IF($T29&gt;0,"Erstattungsfähig","Keine Erstattung"))</f>
        <v/>
      </c>
      <c r="V29" s="4" t="n"/>
    </row>
    <row r="30">
      <c r="A30" s="4" t="n"/>
      <c r="B30" s="4" t="n"/>
      <c r="C30" s="4" t="n"/>
      <c r="D30" s="5" t="n"/>
      <c r="E30" s="5" t="n"/>
      <c r="F30" s="4" t="n"/>
      <c r="G30" s="6" t="n"/>
      <c r="H30" s="6" t="n"/>
      <c r="I30" s="7" t="n"/>
      <c r="J30" s="7" t="n"/>
      <c r="K30" s="11">
        <f>IF($A30="","",IFERROR(MAX(0,(($E30-$D30)+($J30-$I30))*24),0))</f>
        <v/>
      </c>
      <c r="L30" s="6" t="n"/>
      <c r="M30" s="6" t="n"/>
      <c r="N30" s="6" t="n"/>
      <c r="O30" s="6" t="n"/>
      <c r="P30" s="12">
        <f>IF($A30="","",IFERROR(VLOOKUP($G30&amp;"|"&amp;$H30,'Pauschalen'!$J$5:$N$104,2,FALSE),0))</f>
        <v/>
      </c>
      <c r="Q30" s="12">
        <f>IF($A30="","",IF($M30="Ja",IFERROR($P30*VLOOKUP($G30&amp;"|"&amp;$H30,'Pauschalen'!$J$5:$N$104,3,FALSE),0),0))</f>
        <v/>
      </c>
      <c r="R30" s="12">
        <f>IF($A30="","",IF($N30="Ja",IFERROR($P30*VLOOKUP($G30&amp;"|"&amp;$H30,'Pauschalen'!$J$5:$N$104,4,FALSE),0),0))</f>
        <v/>
      </c>
      <c r="S30" s="12">
        <f>IF($A30="","",IF($O30="Ja",IFERROR($P30*VLOOKUP($G30&amp;"|"&amp;$H30,'Pauschalen'!$J$5:$N$104,5,FALSE),0),0))</f>
        <v/>
      </c>
      <c r="T30" s="12">
        <f>IF($A30="","",MAX(0,$P30-$Q30-$R30-$S30))</f>
        <v/>
      </c>
      <c r="U30" s="13">
        <f>IF($A30="","",IF($T30&gt;0,"Erstattungsfähig","Keine Erstattung"))</f>
        <v/>
      </c>
      <c r="V30" s="4" t="n"/>
    </row>
    <row r="31">
      <c r="A31" s="4" t="n"/>
      <c r="B31" s="4" t="n"/>
      <c r="C31" s="4" t="n"/>
      <c r="D31" s="5" t="n"/>
      <c r="E31" s="5" t="n"/>
      <c r="F31" s="4" t="n"/>
      <c r="G31" s="6" t="n"/>
      <c r="H31" s="6" t="n"/>
      <c r="I31" s="7" t="n"/>
      <c r="J31" s="7" t="n"/>
      <c r="K31" s="8">
        <f>IF($A31="","",IFERROR(MAX(0,(($E31-$D31)+($J31-$I31))*24),0))</f>
        <v/>
      </c>
      <c r="L31" s="6" t="n"/>
      <c r="M31" s="6" t="n"/>
      <c r="N31" s="6" t="n"/>
      <c r="O31" s="6" t="n"/>
      <c r="P31" s="9">
        <f>IF($A31="","",IFERROR(VLOOKUP($G31&amp;"|"&amp;$H31,'Pauschalen'!$J$5:$N$104,2,FALSE),0))</f>
        <v/>
      </c>
      <c r="Q31" s="9">
        <f>IF($A31="","",IF($M31="Ja",IFERROR($P31*VLOOKUP($G31&amp;"|"&amp;$H31,'Pauschalen'!$J$5:$N$104,3,FALSE),0),0))</f>
        <v/>
      </c>
      <c r="R31" s="9">
        <f>IF($A31="","",IF($N31="Ja",IFERROR($P31*VLOOKUP($G31&amp;"|"&amp;$H31,'Pauschalen'!$J$5:$N$104,4,FALSE),0),0))</f>
        <v/>
      </c>
      <c r="S31" s="9">
        <f>IF($A31="","",IF($O31="Ja",IFERROR($P31*VLOOKUP($G31&amp;"|"&amp;$H31,'Pauschalen'!$J$5:$N$104,5,FALSE),0),0))</f>
        <v/>
      </c>
      <c r="T31" s="9">
        <f>IF($A31="","",MAX(0,$P31-$Q31-$R31-$S31))</f>
        <v/>
      </c>
      <c r="U31" s="10">
        <f>IF($A31="","",IF($T31&gt;0,"Erstattungsfähig","Keine Erstattung"))</f>
        <v/>
      </c>
      <c r="V31" s="4" t="n"/>
    </row>
    <row r="32">
      <c r="A32" s="4" t="n"/>
      <c r="B32" s="4" t="n"/>
      <c r="C32" s="4" t="n"/>
      <c r="D32" s="5" t="n"/>
      <c r="E32" s="5" t="n"/>
      <c r="F32" s="4" t="n"/>
      <c r="G32" s="6" t="n"/>
      <c r="H32" s="6" t="n"/>
      <c r="I32" s="7" t="n"/>
      <c r="J32" s="7" t="n"/>
      <c r="K32" s="11">
        <f>IF($A32="","",IFERROR(MAX(0,(($E32-$D32)+($J32-$I32))*24),0))</f>
        <v/>
      </c>
      <c r="L32" s="6" t="n"/>
      <c r="M32" s="6" t="n"/>
      <c r="N32" s="6" t="n"/>
      <c r="O32" s="6" t="n"/>
      <c r="P32" s="12">
        <f>IF($A32="","",IFERROR(VLOOKUP($G32&amp;"|"&amp;$H32,'Pauschalen'!$J$5:$N$104,2,FALSE),0))</f>
        <v/>
      </c>
      <c r="Q32" s="12">
        <f>IF($A32="","",IF($M32="Ja",IFERROR($P32*VLOOKUP($G32&amp;"|"&amp;$H32,'Pauschalen'!$J$5:$N$104,3,FALSE),0),0))</f>
        <v/>
      </c>
      <c r="R32" s="12">
        <f>IF($A32="","",IF($N32="Ja",IFERROR($P32*VLOOKUP($G32&amp;"|"&amp;$H32,'Pauschalen'!$J$5:$N$104,4,FALSE),0),0))</f>
        <v/>
      </c>
      <c r="S32" s="12">
        <f>IF($A32="","",IF($O32="Ja",IFERROR($P32*VLOOKUP($G32&amp;"|"&amp;$H32,'Pauschalen'!$J$5:$N$104,5,FALSE),0),0))</f>
        <v/>
      </c>
      <c r="T32" s="12">
        <f>IF($A32="","",MAX(0,$P32-$Q32-$R32-$S32))</f>
        <v/>
      </c>
      <c r="U32" s="13">
        <f>IF($A32="","",IF($T32&gt;0,"Erstattungsfähig","Keine Erstattung"))</f>
        <v/>
      </c>
      <c r="V32" s="4" t="n"/>
    </row>
    <row r="33">
      <c r="A33" s="4" t="n"/>
      <c r="B33" s="4" t="n"/>
      <c r="C33" s="4" t="n"/>
      <c r="D33" s="5" t="n"/>
      <c r="E33" s="5" t="n"/>
      <c r="F33" s="4" t="n"/>
      <c r="G33" s="6" t="n"/>
      <c r="H33" s="6" t="n"/>
      <c r="I33" s="7" t="n"/>
      <c r="J33" s="7" t="n"/>
      <c r="K33" s="8">
        <f>IF($A33="","",IFERROR(MAX(0,(($E33-$D33)+($J33-$I33))*24),0))</f>
        <v/>
      </c>
      <c r="L33" s="6" t="n"/>
      <c r="M33" s="6" t="n"/>
      <c r="N33" s="6" t="n"/>
      <c r="O33" s="6" t="n"/>
      <c r="P33" s="9">
        <f>IF($A33="","",IFERROR(VLOOKUP($G33&amp;"|"&amp;$H33,'Pauschalen'!$J$5:$N$104,2,FALSE),0))</f>
        <v/>
      </c>
      <c r="Q33" s="9">
        <f>IF($A33="","",IF($M33="Ja",IFERROR($P33*VLOOKUP($G33&amp;"|"&amp;$H33,'Pauschalen'!$J$5:$N$104,3,FALSE),0),0))</f>
        <v/>
      </c>
      <c r="R33" s="9">
        <f>IF($A33="","",IF($N33="Ja",IFERROR($P33*VLOOKUP($G33&amp;"|"&amp;$H33,'Pauschalen'!$J$5:$N$104,4,FALSE),0),0))</f>
        <v/>
      </c>
      <c r="S33" s="9">
        <f>IF($A33="","",IF($O33="Ja",IFERROR($P33*VLOOKUP($G33&amp;"|"&amp;$H33,'Pauschalen'!$J$5:$N$104,5,FALSE),0),0))</f>
        <v/>
      </c>
      <c r="T33" s="9">
        <f>IF($A33="","",MAX(0,$P33-$Q33-$R33-$S33))</f>
        <v/>
      </c>
      <c r="U33" s="10">
        <f>IF($A33="","",IF($T33&gt;0,"Erstattungsfähig","Keine Erstattung"))</f>
        <v/>
      </c>
      <c r="V33" s="4" t="n"/>
    </row>
    <row r="34">
      <c r="A34" s="4" t="n"/>
      <c r="B34" s="4" t="n"/>
      <c r="C34" s="4" t="n"/>
      <c r="D34" s="5" t="n"/>
      <c r="E34" s="5" t="n"/>
      <c r="F34" s="4" t="n"/>
      <c r="G34" s="6" t="n"/>
      <c r="H34" s="6" t="n"/>
      <c r="I34" s="7" t="n"/>
      <c r="J34" s="7" t="n"/>
      <c r="K34" s="11">
        <f>IF($A34="","",IFERROR(MAX(0,(($E34-$D34)+($J34-$I34))*24),0))</f>
        <v/>
      </c>
      <c r="L34" s="6" t="n"/>
      <c r="M34" s="6" t="n"/>
      <c r="N34" s="6" t="n"/>
      <c r="O34" s="6" t="n"/>
      <c r="P34" s="12">
        <f>IF($A34="","",IFERROR(VLOOKUP($G34&amp;"|"&amp;$H34,'Pauschalen'!$J$5:$N$104,2,FALSE),0))</f>
        <v/>
      </c>
      <c r="Q34" s="12">
        <f>IF($A34="","",IF($M34="Ja",IFERROR($P34*VLOOKUP($G34&amp;"|"&amp;$H34,'Pauschalen'!$J$5:$N$104,3,FALSE),0),0))</f>
        <v/>
      </c>
      <c r="R34" s="12">
        <f>IF($A34="","",IF($N34="Ja",IFERROR($P34*VLOOKUP($G34&amp;"|"&amp;$H34,'Pauschalen'!$J$5:$N$104,4,FALSE),0),0))</f>
        <v/>
      </c>
      <c r="S34" s="12">
        <f>IF($A34="","",IF($O34="Ja",IFERROR($P34*VLOOKUP($G34&amp;"|"&amp;$H34,'Pauschalen'!$J$5:$N$104,5,FALSE),0),0))</f>
        <v/>
      </c>
      <c r="T34" s="12">
        <f>IF($A34="","",MAX(0,$P34-$Q34-$R34-$S34))</f>
        <v/>
      </c>
      <c r="U34" s="13">
        <f>IF($A34="","",IF($T34&gt;0,"Erstattungsfähig","Keine Erstattung"))</f>
        <v/>
      </c>
      <c r="V34" s="4" t="n"/>
    </row>
    <row r="35">
      <c r="A35" s="4" t="n"/>
      <c r="B35" s="4" t="n"/>
      <c r="C35" s="4" t="n"/>
      <c r="D35" s="5" t="n"/>
      <c r="E35" s="5" t="n"/>
      <c r="F35" s="4" t="n"/>
      <c r="G35" s="6" t="n"/>
      <c r="H35" s="6" t="n"/>
      <c r="I35" s="7" t="n"/>
      <c r="J35" s="7" t="n"/>
      <c r="K35" s="8">
        <f>IF($A35="","",IFERROR(MAX(0,(($E35-$D35)+($J35-$I35))*24),0))</f>
        <v/>
      </c>
      <c r="L35" s="6" t="n"/>
      <c r="M35" s="6" t="n"/>
      <c r="N35" s="6" t="n"/>
      <c r="O35" s="6" t="n"/>
      <c r="P35" s="9">
        <f>IF($A35="","",IFERROR(VLOOKUP($G35&amp;"|"&amp;$H35,'Pauschalen'!$J$5:$N$104,2,FALSE),0))</f>
        <v/>
      </c>
      <c r="Q35" s="9">
        <f>IF($A35="","",IF($M35="Ja",IFERROR($P35*VLOOKUP($G35&amp;"|"&amp;$H35,'Pauschalen'!$J$5:$N$104,3,FALSE),0),0))</f>
        <v/>
      </c>
      <c r="R35" s="9">
        <f>IF($A35="","",IF($N35="Ja",IFERROR($P35*VLOOKUP($G35&amp;"|"&amp;$H35,'Pauschalen'!$J$5:$N$104,4,FALSE),0),0))</f>
        <v/>
      </c>
      <c r="S35" s="9">
        <f>IF($A35="","",IF($O35="Ja",IFERROR($P35*VLOOKUP($G35&amp;"|"&amp;$H35,'Pauschalen'!$J$5:$N$104,5,FALSE),0),0))</f>
        <v/>
      </c>
      <c r="T35" s="9">
        <f>IF($A35="","",MAX(0,$P35-$Q35-$R35-$S35))</f>
        <v/>
      </c>
      <c r="U35" s="10">
        <f>IF($A35="","",IF($T35&gt;0,"Erstattungsfähig","Keine Erstattung"))</f>
        <v/>
      </c>
      <c r="V35" s="4" t="n"/>
    </row>
    <row r="36">
      <c r="A36" s="4" t="n"/>
      <c r="B36" s="4" t="n"/>
      <c r="C36" s="4" t="n"/>
      <c r="D36" s="5" t="n"/>
      <c r="E36" s="5" t="n"/>
      <c r="F36" s="4" t="n"/>
      <c r="G36" s="6" t="n"/>
      <c r="H36" s="6" t="n"/>
      <c r="I36" s="7" t="n"/>
      <c r="J36" s="7" t="n"/>
      <c r="K36" s="11">
        <f>IF($A36="","",IFERROR(MAX(0,(($E36-$D36)+($J36-$I36))*24),0))</f>
        <v/>
      </c>
      <c r="L36" s="6" t="n"/>
      <c r="M36" s="6" t="n"/>
      <c r="N36" s="6" t="n"/>
      <c r="O36" s="6" t="n"/>
      <c r="P36" s="12">
        <f>IF($A36="","",IFERROR(VLOOKUP($G36&amp;"|"&amp;$H36,'Pauschalen'!$J$5:$N$104,2,FALSE),0))</f>
        <v/>
      </c>
      <c r="Q36" s="12">
        <f>IF($A36="","",IF($M36="Ja",IFERROR($P36*VLOOKUP($G36&amp;"|"&amp;$H36,'Pauschalen'!$J$5:$N$104,3,FALSE),0),0))</f>
        <v/>
      </c>
      <c r="R36" s="12">
        <f>IF($A36="","",IF($N36="Ja",IFERROR($P36*VLOOKUP($G36&amp;"|"&amp;$H36,'Pauschalen'!$J$5:$N$104,4,FALSE),0),0))</f>
        <v/>
      </c>
      <c r="S36" s="12">
        <f>IF($A36="","",IF($O36="Ja",IFERROR($P36*VLOOKUP($G36&amp;"|"&amp;$H36,'Pauschalen'!$J$5:$N$104,5,FALSE),0),0))</f>
        <v/>
      </c>
      <c r="T36" s="12">
        <f>IF($A36="","",MAX(0,$P36-$Q36-$R36-$S36))</f>
        <v/>
      </c>
      <c r="U36" s="13">
        <f>IF($A36="","",IF($T36&gt;0,"Erstattungsfähig","Keine Erstattung"))</f>
        <v/>
      </c>
      <c r="V36" s="4" t="n"/>
    </row>
    <row r="37">
      <c r="A37" s="4" t="n"/>
      <c r="B37" s="4" t="n"/>
      <c r="C37" s="4" t="n"/>
      <c r="D37" s="5" t="n"/>
      <c r="E37" s="5" t="n"/>
      <c r="F37" s="4" t="n"/>
      <c r="G37" s="6" t="n"/>
      <c r="H37" s="6" t="n"/>
      <c r="I37" s="7" t="n"/>
      <c r="J37" s="7" t="n"/>
      <c r="K37" s="8">
        <f>IF($A37="","",IFERROR(MAX(0,(($E37-$D37)+($J37-$I37))*24),0))</f>
        <v/>
      </c>
      <c r="L37" s="6" t="n"/>
      <c r="M37" s="6" t="n"/>
      <c r="N37" s="6" t="n"/>
      <c r="O37" s="6" t="n"/>
      <c r="P37" s="9">
        <f>IF($A37="","",IFERROR(VLOOKUP($G37&amp;"|"&amp;$H37,'Pauschalen'!$J$5:$N$104,2,FALSE),0))</f>
        <v/>
      </c>
      <c r="Q37" s="9">
        <f>IF($A37="","",IF($M37="Ja",IFERROR($P37*VLOOKUP($G37&amp;"|"&amp;$H37,'Pauschalen'!$J$5:$N$104,3,FALSE),0),0))</f>
        <v/>
      </c>
      <c r="R37" s="9">
        <f>IF($A37="","",IF($N37="Ja",IFERROR($P37*VLOOKUP($G37&amp;"|"&amp;$H37,'Pauschalen'!$J$5:$N$104,4,FALSE),0),0))</f>
        <v/>
      </c>
      <c r="S37" s="9">
        <f>IF($A37="","",IF($O37="Ja",IFERROR($P37*VLOOKUP($G37&amp;"|"&amp;$H37,'Pauschalen'!$J$5:$N$104,5,FALSE),0),0))</f>
        <v/>
      </c>
      <c r="T37" s="9">
        <f>IF($A37="","",MAX(0,$P37-$Q37-$R37-$S37))</f>
        <v/>
      </c>
      <c r="U37" s="10">
        <f>IF($A37="","",IF($T37&gt;0,"Erstattungsfähig","Keine Erstattung"))</f>
        <v/>
      </c>
      <c r="V37" s="4" t="n"/>
    </row>
    <row r="38">
      <c r="A38" s="4" t="n"/>
      <c r="B38" s="4" t="n"/>
      <c r="C38" s="4" t="n"/>
      <c r="D38" s="5" t="n"/>
      <c r="E38" s="5" t="n"/>
      <c r="F38" s="4" t="n"/>
      <c r="G38" s="6" t="n"/>
      <c r="H38" s="6" t="n"/>
      <c r="I38" s="7" t="n"/>
      <c r="J38" s="7" t="n"/>
      <c r="K38" s="11">
        <f>IF($A38="","",IFERROR(MAX(0,(($E38-$D38)+($J38-$I38))*24),0))</f>
        <v/>
      </c>
      <c r="L38" s="6" t="n"/>
      <c r="M38" s="6" t="n"/>
      <c r="N38" s="6" t="n"/>
      <c r="O38" s="6" t="n"/>
      <c r="P38" s="12">
        <f>IF($A38="","",IFERROR(VLOOKUP($G38&amp;"|"&amp;$H38,'Pauschalen'!$J$5:$N$104,2,FALSE),0))</f>
        <v/>
      </c>
      <c r="Q38" s="12">
        <f>IF($A38="","",IF($M38="Ja",IFERROR($P38*VLOOKUP($G38&amp;"|"&amp;$H38,'Pauschalen'!$J$5:$N$104,3,FALSE),0),0))</f>
        <v/>
      </c>
      <c r="R38" s="12">
        <f>IF($A38="","",IF($N38="Ja",IFERROR($P38*VLOOKUP($G38&amp;"|"&amp;$H38,'Pauschalen'!$J$5:$N$104,4,FALSE),0),0))</f>
        <v/>
      </c>
      <c r="S38" s="12">
        <f>IF($A38="","",IF($O38="Ja",IFERROR($P38*VLOOKUP($G38&amp;"|"&amp;$H38,'Pauschalen'!$J$5:$N$104,5,FALSE),0),0))</f>
        <v/>
      </c>
      <c r="T38" s="12">
        <f>IF($A38="","",MAX(0,$P38-$Q38-$R38-$S38))</f>
        <v/>
      </c>
      <c r="U38" s="13">
        <f>IF($A38="","",IF($T38&gt;0,"Erstattungsfähig","Keine Erstattung"))</f>
        <v/>
      </c>
      <c r="V38" s="4" t="n"/>
    </row>
    <row r="39">
      <c r="A39" s="4" t="n"/>
      <c r="B39" s="4" t="n"/>
      <c r="C39" s="4" t="n"/>
      <c r="D39" s="5" t="n"/>
      <c r="E39" s="5" t="n"/>
      <c r="F39" s="4" t="n"/>
      <c r="G39" s="6" t="n"/>
      <c r="H39" s="6" t="n"/>
      <c r="I39" s="7" t="n"/>
      <c r="J39" s="7" t="n"/>
      <c r="K39" s="8">
        <f>IF($A39="","",IFERROR(MAX(0,(($E39-$D39)+($J39-$I39))*24),0))</f>
        <v/>
      </c>
      <c r="L39" s="6" t="n"/>
      <c r="M39" s="6" t="n"/>
      <c r="N39" s="6" t="n"/>
      <c r="O39" s="6" t="n"/>
      <c r="P39" s="9">
        <f>IF($A39="","",IFERROR(VLOOKUP($G39&amp;"|"&amp;$H39,'Pauschalen'!$J$5:$N$104,2,FALSE),0))</f>
        <v/>
      </c>
      <c r="Q39" s="9">
        <f>IF($A39="","",IF($M39="Ja",IFERROR($P39*VLOOKUP($G39&amp;"|"&amp;$H39,'Pauschalen'!$J$5:$N$104,3,FALSE),0),0))</f>
        <v/>
      </c>
      <c r="R39" s="9">
        <f>IF($A39="","",IF($N39="Ja",IFERROR($P39*VLOOKUP($G39&amp;"|"&amp;$H39,'Pauschalen'!$J$5:$N$104,4,FALSE),0),0))</f>
        <v/>
      </c>
      <c r="S39" s="9">
        <f>IF($A39="","",IF($O39="Ja",IFERROR($P39*VLOOKUP($G39&amp;"|"&amp;$H39,'Pauschalen'!$J$5:$N$104,5,FALSE),0),0))</f>
        <v/>
      </c>
      <c r="T39" s="9">
        <f>IF($A39="","",MAX(0,$P39-$Q39-$R39-$S39))</f>
        <v/>
      </c>
      <c r="U39" s="10">
        <f>IF($A39="","",IF($T39&gt;0,"Erstattungsfähig","Keine Erstattung"))</f>
        <v/>
      </c>
      <c r="V39" s="4" t="n"/>
    </row>
    <row r="40">
      <c r="A40" s="4" t="n"/>
      <c r="B40" s="4" t="n"/>
      <c r="C40" s="4" t="n"/>
      <c r="D40" s="5" t="n"/>
      <c r="E40" s="5" t="n"/>
      <c r="F40" s="4" t="n"/>
      <c r="G40" s="6" t="n"/>
      <c r="H40" s="6" t="n"/>
      <c r="I40" s="7" t="n"/>
      <c r="J40" s="7" t="n"/>
      <c r="K40" s="11">
        <f>IF($A40="","",IFERROR(MAX(0,(($E40-$D40)+($J40-$I40))*24),0))</f>
        <v/>
      </c>
      <c r="L40" s="6" t="n"/>
      <c r="M40" s="6" t="n"/>
      <c r="N40" s="6" t="n"/>
      <c r="O40" s="6" t="n"/>
      <c r="P40" s="12">
        <f>IF($A40="","",IFERROR(VLOOKUP($G40&amp;"|"&amp;$H40,'Pauschalen'!$J$5:$N$104,2,FALSE),0))</f>
        <v/>
      </c>
      <c r="Q40" s="12">
        <f>IF($A40="","",IF($M40="Ja",IFERROR($P40*VLOOKUP($G40&amp;"|"&amp;$H40,'Pauschalen'!$J$5:$N$104,3,FALSE),0),0))</f>
        <v/>
      </c>
      <c r="R40" s="12">
        <f>IF($A40="","",IF($N40="Ja",IFERROR($P40*VLOOKUP($G40&amp;"|"&amp;$H40,'Pauschalen'!$J$5:$N$104,4,FALSE),0),0))</f>
        <v/>
      </c>
      <c r="S40" s="12">
        <f>IF($A40="","",IF($O40="Ja",IFERROR($P40*VLOOKUP($G40&amp;"|"&amp;$H40,'Pauschalen'!$J$5:$N$104,5,FALSE),0),0))</f>
        <v/>
      </c>
      <c r="T40" s="12">
        <f>IF($A40="","",MAX(0,$P40-$Q40-$R40-$S40))</f>
        <v/>
      </c>
      <c r="U40" s="13">
        <f>IF($A40="","",IF($T40&gt;0,"Erstattungsfähig","Keine Erstattung"))</f>
        <v/>
      </c>
      <c r="V40" s="4" t="n"/>
    </row>
    <row r="41">
      <c r="A41" s="4" t="n"/>
      <c r="B41" s="4" t="n"/>
      <c r="C41" s="4" t="n"/>
      <c r="D41" s="5" t="n"/>
      <c r="E41" s="5" t="n"/>
      <c r="F41" s="4" t="n"/>
      <c r="G41" s="6" t="n"/>
      <c r="H41" s="6" t="n"/>
      <c r="I41" s="7" t="n"/>
      <c r="J41" s="7" t="n"/>
      <c r="K41" s="8">
        <f>IF($A41="","",IFERROR(MAX(0,(($E41-$D41)+($J41-$I41))*24),0))</f>
        <v/>
      </c>
      <c r="L41" s="6" t="n"/>
      <c r="M41" s="6" t="n"/>
      <c r="N41" s="6" t="n"/>
      <c r="O41" s="6" t="n"/>
      <c r="P41" s="9">
        <f>IF($A41="","",IFERROR(VLOOKUP($G41&amp;"|"&amp;$H41,'Pauschalen'!$J$5:$N$104,2,FALSE),0))</f>
        <v/>
      </c>
      <c r="Q41" s="9">
        <f>IF($A41="","",IF($M41="Ja",IFERROR($P41*VLOOKUP($G41&amp;"|"&amp;$H41,'Pauschalen'!$J$5:$N$104,3,FALSE),0),0))</f>
        <v/>
      </c>
      <c r="R41" s="9">
        <f>IF($A41="","",IF($N41="Ja",IFERROR($P41*VLOOKUP($G41&amp;"|"&amp;$H41,'Pauschalen'!$J$5:$N$104,4,FALSE),0),0))</f>
        <v/>
      </c>
      <c r="S41" s="9">
        <f>IF($A41="","",IF($O41="Ja",IFERROR($P41*VLOOKUP($G41&amp;"|"&amp;$H41,'Pauschalen'!$J$5:$N$104,5,FALSE),0),0))</f>
        <v/>
      </c>
      <c r="T41" s="9">
        <f>IF($A41="","",MAX(0,$P41-$Q41-$R41-$S41))</f>
        <v/>
      </c>
      <c r="U41" s="10">
        <f>IF($A41="","",IF($T41&gt;0,"Erstattungsfähig","Keine Erstattung"))</f>
        <v/>
      </c>
      <c r="V41" s="4" t="n"/>
    </row>
    <row r="42">
      <c r="A42" s="4" t="n"/>
      <c r="B42" s="4" t="n"/>
      <c r="C42" s="4" t="n"/>
      <c r="D42" s="5" t="n"/>
      <c r="E42" s="5" t="n"/>
      <c r="F42" s="4" t="n"/>
      <c r="G42" s="6" t="n"/>
      <c r="H42" s="6" t="n"/>
      <c r="I42" s="7" t="n"/>
      <c r="J42" s="7" t="n"/>
      <c r="K42" s="11">
        <f>IF($A42="","",IFERROR(MAX(0,(($E42-$D42)+($J42-$I42))*24),0))</f>
        <v/>
      </c>
      <c r="L42" s="6" t="n"/>
      <c r="M42" s="6" t="n"/>
      <c r="N42" s="6" t="n"/>
      <c r="O42" s="6" t="n"/>
      <c r="P42" s="12">
        <f>IF($A42="","",IFERROR(VLOOKUP($G42&amp;"|"&amp;$H42,'Pauschalen'!$J$5:$N$104,2,FALSE),0))</f>
        <v/>
      </c>
      <c r="Q42" s="12">
        <f>IF($A42="","",IF($M42="Ja",IFERROR($P42*VLOOKUP($G42&amp;"|"&amp;$H42,'Pauschalen'!$J$5:$N$104,3,FALSE),0),0))</f>
        <v/>
      </c>
      <c r="R42" s="12">
        <f>IF($A42="","",IF($N42="Ja",IFERROR($P42*VLOOKUP($G42&amp;"|"&amp;$H42,'Pauschalen'!$J$5:$N$104,4,FALSE),0),0))</f>
        <v/>
      </c>
      <c r="S42" s="12">
        <f>IF($A42="","",IF($O42="Ja",IFERROR($P42*VLOOKUP($G42&amp;"|"&amp;$H42,'Pauschalen'!$J$5:$N$104,5,FALSE),0),0))</f>
        <v/>
      </c>
      <c r="T42" s="12">
        <f>IF($A42="","",MAX(0,$P42-$Q42-$R42-$S42))</f>
        <v/>
      </c>
      <c r="U42" s="13">
        <f>IF($A42="","",IF($T42&gt;0,"Erstattungsfähig","Keine Erstattung"))</f>
        <v/>
      </c>
      <c r="V42" s="4" t="n"/>
    </row>
    <row r="43">
      <c r="A43" s="4" t="n"/>
      <c r="B43" s="4" t="n"/>
      <c r="C43" s="4" t="n"/>
      <c r="D43" s="5" t="n"/>
      <c r="E43" s="5" t="n"/>
      <c r="F43" s="4" t="n"/>
      <c r="G43" s="6" t="n"/>
      <c r="H43" s="6" t="n"/>
      <c r="I43" s="7" t="n"/>
      <c r="J43" s="7" t="n"/>
      <c r="K43" s="8">
        <f>IF($A43="","",IFERROR(MAX(0,(($E43-$D43)+($J43-$I43))*24),0))</f>
        <v/>
      </c>
      <c r="L43" s="6" t="n"/>
      <c r="M43" s="6" t="n"/>
      <c r="N43" s="6" t="n"/>
      <c r="O43" s="6" t="n"/>
      <c r="P43" s="9">
        <f>IF($A43="","",IFERROR(VLOOKUP($G43&amp;"|"&amp;$H43,'Pauschalen'!$J$5:$N$104,2,FALSE),0))</f>
        <v/>
      </c>
      <c r="Q43" s="9">
        <f>IF($A43="","",IF($M43="Ja",IFERROR($P43*VLOOKUP($G43&amp;"|"&amp;$H43,'Pauschalen'!$J$5:$N$104,3,FALSE),0),0))</f>
        <v/>
      </c>
      <c r="R43" s="9">
        <f>IF($A43="","",IF($N43="Ja",IFERROR($P43*VLOOKUP($G43&amp;"|"&amp;$H43,'Pauschalen'!$J$5:$N$104,4,FALSE),0),0))</f>
        <v/>
      </c>
      <c r="S43" s="9">
        <f>IF($A43="","",IF($O43="Ja",IFERROR($P43*VLOOKUP($G43&amp;"|"&amp;$H43,'Pauschalen'!$J$5:$N$104,5,FALSE),0),0))</f>
        <v/>
      </c>
      <c r="T43" s="9">
        <f>IF($A43="","",MAX(0,$P43-$Q43-$R43-$S43))</f>
        <v/>
      </c>
      <c r="U43" s="10">
        <f>IF($A43="","",IF($T43&gt;0,"Erstattungsfähig","Keine Erstattung"))</f>
        <v/>
      </c>
      <c r="V43" s="4" t="n"/>
    </row>
    <row r="44">
      <c r="A44" s="4" t="n"/>
      <c r="B44" s="4" t="n"/>
      <c r="C44" s="4" t="n"/>
      <c r="D44" s="5" t="n"/>
      <c r="E44" s="5" t="n"/>
      <c r="F44" s="4" t="n"/>
      <c r="G44" s="6" t="n"/>
      <c r="H44" s="6" t="n"/>
      <c r="I44" s="7" t="n"/>
      <c r="J44" s="7" t="n"/>
      <c r="K44" s="11">
        <f>IF($A44="","",IFERROR(MAX(0,(($E44-$D44)+($J44-$I44))*24),0))</f>
        <v/>
      </c>
      <c r="L44" s="6" t="n"/>
      <c r="M44" s="6" t="n"/>
      <c r="N44" s="6" t="n"/>
      <c r="O44" s="6" t="n"/>
      <c r="P44" s="12">
        <f>IF($A44="","",IFERROR(VLOOKUP($G44&amp;"|"&amp;$H44,'Pauschalen'!$J$5:$N$104,2,FALSE),0))</f>
        <v/>
      </c>
      <c r="Q44" s="12">
        <f>IF($A44="","",IF($M44="Ja",IFERROR($P44*VLOOKUP($G44&amp;"|"&amp;$H44,'Pauschalen'!$J$5:$N$104,3,FALSE),0),0))</f>
        <v/>
      </c>
      <c r="R44" s="12">
        <f>IF($A44="","",IF($N44="Ja",IFERROR($P44*VLOOKUP($G44&amp;"|"&amp;$H44,'Pauschalen'!$J$5:$N$104,4,FALSE),0),0))</f>
        <v/>
      </c>
      <c r="S44" s="12">
        <f>IF($A44="","",IF($O44="Ja",IFERROR($P44*VLOOKUP($G44&amp;"|"&amp;$H44,'Pauschalen'!$J$5:$N$104,5,FALSE),0),0))</f>
        <v/>
      </c>
      <c r="T44" s="12">
        <f>IF($A44="","",MAX(0,$P44-$Q44-$R44-$S44))</f>
        <v/>
      </c>
      <c r="U44" s="13">
        <f>IF($A44="","",IF($T44&gt;0,"Erstattungsfähig","Keine Erstattung"))</f>
        <v/>
      </c>
      <c r="V44" s="4" t="n"/>
    </row>
    <row r="45">
      <c r="A45" s="4" t="n"/>
      <c r="B45" s="4" t="n"/>
      <c r="C45" s="4" t="n"/>
      <c r="D45" s="5" t="n"/>
      <c r="E45" s="5" t="n"/>
      <c r="F45" s="4" t="n"/>
      <c r="G45" s="6" t="n"/>
      <c r="H45" s="6" t="n"/>
      <c r="I45" s="7" t="n"/>
      <c r="J45" s="7" t="n"/>
      <c r="K45" s="8">
        <f>IF($A45="","",IFERROR(MAX(0,(($E45-$D45)+($J45-$I45))*24),0))</f>
        <v/>
      </c>
      <c r="L45" s="6" t="n"/>
      <c r="M45" s="6" t="n"/>
      <c r="N45" s="6" t="n"/>
      <c r="O45" s="6" t="n"/>
      <c r="P45" s="9">
        <f>IF($A45="","",IFERROR(VLOOKUP($G45&amp;"|"&amp;$H45,'Pauschalen'!$J$5:$N$104,2,FALSE),0))</f>
        <v/>
      </c>
      <c r="Q45" s="9">
        <f>IF($A45="","",IF($M45="Ja",IFERROR($P45*VLOOKUP($G45&amp;"|"&amp;$H45,'Pauschalen'!$J$5:$N$104,3,FALSE),0),0))</f>
        <v/>
      </c>
      <c r="R45" s="9">
        <f>IF($A45="","",IF($N45="Ja",IFERROR($P45*VLOOKUP($G45&amp;"|"&amp;$H45,'Pauschalen'!$J$5:$N$104,4,FALSE),0),0))</f>
        <v/>
      </c>
      <c r="S45" s="9">
        <f>IF($A45="","",IF($O45="Ja",IFERROR($P45*VLOOKUP($G45&amp;"|"&amp;$H45,'Pauschalen'!$J$5:$N$104,5,FALSE),0),0))</f>
        <v/>
      </c>
      <c r="T45" s="9">
        <f>IF($A45="","",MAX(0,$P45-$Q45-$R45-$S45))</f>
        <v/>
      </c>
      <c r="U45" s="10">
        <f>IF($A45="","",IF($T45&gt;0,"Erstattungsfähig","Keine Erstattung"))</f>
        <v/>
      </c>
      <c r="V45" s="4" t="n"/>
    </row>
    <row r="46">
      <c r="A46" s="4" t="n"/>
      <c r="B46" s="4" t="n"/>
      <c r="C46" s="4" t="n"/>
      <c r="D46" s="5" t="n"/>
      <c r="E46" s="5" t="n"/>
      <c r="F46" s="4" t="n"/>
      <c r="G46" s="6" t="n"/>
      <c r="H46" s="6" t="n"/>
      <c r="I46" s="7" t="n"/>
      <c r="J46" s="7" t="n"/>
      <c r="K46" s="11">
        <f>IF($A46="","",IFERROR(MAX(0,(($E46-$D46)+($J46-$I46))*24),0))</f>
        <v/>
      </c>
      <c r="L46" s="6" t="n"/>
      <c r="M46" s="6" t="n"/>
      <c r="N46" s="6" t="n"/>
      <c r="O46" s="6" t="n"/>
      <c r="P46" s="12">
        <f>IF($A46="","",IFERROR(VLOOKUP($G46&amp;"|"&amp;$H46,'Pauschalen'!$J$5:$N$104,2,FALSE),0))</f>
        <v/>
      </c>
      <c r="Q46" s="12">
        <f>IF($A46="","",IF($M46="Ja",IFERROR($P46*VLOOKUP($G46&amp;"|"&amp;$H46,'Pauschalen'!$J$5:$N$104,3,FALSE),0),0))</f>
        <v/>
      </c>
      <c r="R46" s="12">
        <f>IF($A46="","",IF($N46="Ja",IFERROR($P46*VLOOKUP($G46&amp;"|"&amp;$H46,'Pauschalen'!$J$5:$N$104,4,FALSE),0),0))</f>
        <v/>
      </c>
      <c r="S46" s="12">
        <f>IF($A46="","",IF($O46="Ja",IFERROR($P46*VLOOKUP($G46&amp;"|"&amp;$H46,'Pauschalen'!$J$5:$N$104,5,FALSE),0),0))</f>
        <v/>
      </c>
      <c r="T46" s="12">
        <f>IF($A46="","",MAX(0,$P46-$Q46-$R46-$S46))</f>
        <v/>
      </c>
      <c r="U46" s="13">
        <f>IF($A46="","",IF($T46&gt;0,"Erstattungsfähig","Keine Erstattung"))</f>
        <v/>
      </c>
      <c r="V46" s="4" t="n"/>
    </row>
    <row r="47">
      <c r="A47" s="4" t="n"/>
      <c r="B47" s="4" t="n"/>
      <c r="C47" s="4" t="n"/>
      <c r="D47" s="5" t="n"/>
      <c r="E47" s="5" t="n"/>
      <c r="F47" s="4" t="n"/>
      <c r="G47" s="6" t="n"/>
      <c r="H47" s="6" t="n"/>
      <c r="I47" s="7" t="n"/>
      <c r="J47" s="7" t="n"/>
      <c r="K47" s="8">
        <f>IF($A47="","",IFERROR(MAX(0,(($E47-$D47)+($J47-$I47))*24),0))</f>
        <v/>
      </c>
      <c r="L47" s="6" t="n"/>
      <c r="M47" s="6" t="n"/>
      <c r="N47" s="6" t="n"/>
      <c r="O47" s="6" t="n"/>
      <c r="P47" s="9">
        <f>IF($A47="","",IFERROR(VLOOKUP($G47&amp;"|"&amp;$H47,'Pauschalen'!$J$5:$N$104,2,FALSE),0))</f>
        <v/>
      </c>
      <c r="Q47" s="9">
        <f>IF($A47="","",IF($M47="Ja",IFERROR($P47*VLOOKUP($G47&amp;"|"&amp;$H47,'Pauschalen'!$J$5:$N$104,3,FALSE),0),0))</f>
        <v/>
      </c>
      <c r="R47" s="9">
        <f>IF($A47="","",IF($N47="Ja",IFERROR($P47*VLOOKUP($G47&amp;"|"&amp;$H47,'Pauschalen'!$J$5:$N$104,4,FALSE),0),0))</f>
        <v/>
      </c>
      <c r="S47" s="9">
        <f>IF($A47="","",IF($O47="Ja",IFERROR($P47*VLOOKUP($G47&amp;"|"&amp;$H47,'Pauschalen'!$J$5:$N$104,5,FALSE),0),0))</f>
        <v/>
      </c>
      <c r="T47" s="9">
        <f>IF($A47="","",MAX(0,$P47-$Q47-$R47-$S47))</f>
        <v/>
      </c>
      <c r="U47" s="10">
        <f>IF($A47="","",IF($T47&gt;0,"Erstattungsfähig","Keine Erstattung"))</f>
        <v/>
      </c>
      <c r="V47" s="4" t="n"/>
    </row>
    <row r="48">
      <c r="A48" s="4" t="n"/>
      <c r="B48" s="4" t="n"/>
      <c r="C48" s="4" t="n"/>
      <c r="D48" s="5" t="n"/>
      <c r="E48" s="5" t="n"/>
      <c r="F48" s="4" t="n"/>
      <c r="G48" s="6" t="n"/>
      <c r="H48" s="6" t="n"/>
      <c r="I48" s="7" t="n"/>
      <c r="J48" s="7" t="n"/>
      <c r="K48" s="11">
        <f>IF($A48="","",IFERROR(MAX(0,(($E48-$D48)+($J48-$I48))*24),0))</f>
        <v/>
      </c>
      <c r="L48" s="6" t="n"/>
      <c r="M48" s="6" t="n"/>
      <c r="N48" s="6" t="n"/>
      <c r="O48" s="6" t="n"/>
      <c r="P48" s="12">
        <f>IF($A48="","",IFERROR(VLOOKUP($G48&amp;"|"&amp;$H48,'Pauschalen'!$J$5:$N$104,2,FALSE),0))</f>
        <v/>
      </c>
      <c r="Q48" s="12">
        <f>IF($A48="","",IF($M48="Ja",IFERROR($P48*VLOOKUP($G48&amp;"|"&amp;$H48,'Pauschalen'!$J$5:$N$104,3,FALSE),0),0))</f>
        <v/>
      </c>
      <c r="R48" s="12">
        <f>IF($A48="","",IF($N48="Ja",IFERROR($P48*VLOOKUP($G48&amp;"|"&amp;$H48,'Pauschalen'!$J$5:$N$104,4,FALSE),0),0))</f>
        <v/>
      </c>
      <c r="S48" s="12">
        <f>IF($A48="","",IF($O48="Ja",IFERROR($P48*VLOOKUP($G48&amp;"|"&amp;$H48,'Pauschalen'!$J$5:$N$104,5,FALSE),0),0))</f>
        <v/>
      </c>
      <c r="T48" s="12">
        <f>IF($A48="","",MAX(0,$P48-$Q48-$R48-$S48))</f>
        <v/>
      </c>
      <c r="U48" s="13">
        <f>IF($A48="","",IF($T48&gt;0,"Erstattungsfähig","Keine Erstattung"))</f>
        <v/>
      </c>
      <c r="V48" s="4" t="n"/>
    </row>
    <row r="49">
      <c r="A49" s="4" t="n"/>
      <c r="B49" s="4" t="n"/>
      <c r="C49" s="4" t="n"/>
      <c r="D49" s="5" t="n"/>
      <c r="E49" s="5" t="n"/>
      <c r="F49" s="4" t="n"/>
      <c r="G49" s="6" t="n"/>
      <c r="H49" s="6" t="n"/>
      <c r="I49" s="7" t="n"/>
      <c r="J49" s="7" t="n"/>
      <c r="K49" s="8">
        <f>IF($A49="","",IFERROR(MAX(0,(($E49-$D49)+($J49-$I49))*24),0))</f>
        <v/>
      </c>
      <c r="L49" s="6" t="n"/>
      <c r="M49" s="6" t="n"/>
      <c r="N49" s="6" t="n"/>
      <c r="O49" s="6" t="n"/>
      <c r="P49" s="9">
        <f>IF($A49="","",IFERROR(VLOOKUP($G49&amp;"|"&amp;$H49,'Pauschalen'!$J$5:$N$104,2,FALSE),0))</f>
        <v/>
      </c>
      <c r="Q49" s="9">
        <f>IF($A49="","",IF($M49="Ja",IFERROR($P49*VLOOKUP($G49&amp;"|"&amp;$H49,'Pauschalen'!$J$5:$N$104,3,FALSE),0),0))</f>
        <v/>
      </c>
      <c r="R49" s="9">
        <f>IF($A49="","",IF($N49="Ja",IFERROR($P49*VLOOKUP($G49&amp;"|"&amp;$H49,'Pauschalen'!$J$5:$N$104,4,FALSE),0),0))</f>
        <v/>
      </c>
      <c r="S49" s="9">
        <f>IF($A49="","",IF($O49="Ja",IFERROR($P49*VLOOKUP($G49&amp;"|"&amp;$H49,'Pauschalen'!$J$5:$N$104,5,FALSE),0),0))</f>
        <v/>
      </c>
      <c r="T49" s="9">
        <f>IF($A49="","",MAX(0,$P49-$Q49-$R49-$S49))</f>
        <v/>
      </c>
      <c r="U49" s="10">
        <f>IF($A49="","",IF($T49&gt;0,"Erstattungsfähig","Keine Erstattung"))</f>
        <v/>
      </c>
      <c r="V49" s="4" t="n"/>
    </row>
    <row r="50">
      <c r="A50" s="4" t="n"/>
      <c r="B50" s="4" t="n"/>
      <c r="C50" s="4" t="n"/>
      <c r="D50" s="5" t="n"/>
      <c r="E50" s="5" t="n"/>
      <c r="F50" s="4" t="n"/>
      <c r="G50" s="6" t="n"/>
      <c r="H50" s="6" t="n"/>
      <c r="I50" s="7" t="n"/>
      <c r="J50" s="7" t="n"/>
      <c r="K50" s="11">
        <f>IF($A50="","",IFERROR(MAX(0,(($E50-$D50)+($J50-$I50))*24),0))</f>
        <v/>
      </c>
      <c r="L50" s="6" t="n"/>
      <c r="M50" s="6" t="n"/>
      <c r="N50" s="6" t="n"/>
      <c r="O50" s="6" t="n"/>
      <c r="P50" s="12">
        <f>IF($A50="","",IFERROR(VLOOKUP($G50&amp;"|"&amp;$H50,'Pauschalen'!$J$5:$N$104,2,FALSE),0))</f>
        <v/>
      </c>
      <c r="Q50" s="12">
        <f>IF($A50="","",IF($M50="Ja",IFERROR($P50*VLOOKUP($G50&amp;"|"&amp;$H50,'Pauschalen'!$J$5:$N$104,3,FALSE),0),0))</f>
        <v/>
      </c>
      <c r="R50" s="12">
        <f>IF($A50="","",IF($N50="Ja",IFERROR($P50*VLOOKUP($G50&amp;"|"&amp;$H50,'Pauschalen'!$J$5:$N$104,4,FALSE),0),0))</f>
        <v/>
      </c>
      <c r="S50" s="12">
        <f>IF($A50="","",IF($O50="Ja",IFERROR($P50*VLOOKUP($G50&amp;"|"&amp;$H50,'Pauschalen'!$J$5:$N$104,5,FALSE),0),0))</f>
        <v/>
      </c>
      <c r="T50" s="12">
        <f>IF($A50="","",MAX(0,$P50-$Q50-$R50-$S50))</f>
        <v/>
      </c>
      <c r="U50" s="13">
        <f>IF($A50="","",IF($T50&gt;0,"Erstattungsfähig","Keine Erstattung"))</f>
        <v/>
      </c>
      <c r="V50" s="4" t="n"/>
    </row>
    <row r="51">
      <c r="A51" s="4" t="n"/>
      <c r="B51" s="4" t="n"/>
      <c r="C51" s="4" t="n"/>
      <c r="D51" s="5" t="n"/>
      <c r="E51" s="5" t="n"/>
      <c r="F51" s="4" t="n"/>
      <c r="G51" s="6" t="n"/>
      <c r="H51" s="6" t="n"/>
      <c r="I51" s="7" t="n"/>
      <c r="J51" s="7" t="n"/>
      <c r="K51" s="8">
        <f>IF($A51="","",IFERROR(MAX(0,(($E51-$D51)+($J51-$I51))*24),0))</f>
        <v/>
      </c>
      <c r="L51" s="6" t="n"/>
      <c r="M51" s="6" t="n"/>
      <c r="N51" s="6" t="n"/>
      <c r="O51" s="6" t="n"/>
      <c r="P51" s="9">
        <f>IF($A51="","",IFERROR(VLOOKUP($G51&amp;"|"&amp;$H51,'Pauschalen'!$J$5:$N$104,2,FALSE),0))</f>
        <v/>
      </c>
      <c r="Q51" s="9">
        <f>IF($A51="","",IF($M51="Ja",IFERROR($P51*VLOOKUP($G51&amp;"|"&amp;$H51,'Pauschalen'!$J$5:$N$104,3,FALSE),0),0))</f>
        <v/>
      </c>
      <c r="R51" s="9">
        <f>IF($A51="","",IF($N51="Ja",IFERROR($P51*VLOOKUP($G51&amp;"|"&amp;$H51,'Pauschalen'!$J$5:$N$104,4,FALSE),0),0))</f>
        <v/>
      </c>
      <c r="S51" s="9">
        <f>IF($A51="","",IF($O51="Ja",IFERROR($P51*VLOOKUP($G51&amp;"|"&amp;$H51,'Pauschalen'!$J$5:$N$104,5,FALSE),0),0))</f>
        <v/>
      </c>
      <c r="T51" s="9">
        <f>IF($A51="","",MAX(0,$P51-$Q51-$R51-$S51))</f>
        <v/>
      </c>
      <c r="U51" s="10">
        <f>IF($A51="","",IF($T51&gt;0,"Erstattungsfähig","Keine Erstattung"))</f>
        <v/>
      </c>
      <c r="V51" s="4" t="n"/>
    </row>
    <row r="52">
      <c r="A52" s="4" t="n"/>
      <c r="B52" s="4" t="n"/>
      <c r="C52" s="4" t="n"/>
      <c r="D52" s="5" t="n"/>
      <c r="E52" s="5" t="n"/>
      <c r="F52" s="4" t="n"/>
      <c r="G52" s="6" t="n"/>
      <c r="H52" s="6" t="n"/>
      <c r="I52" s="7" t="n"/>
      <c r="J52" s="7" t="n"/>
      <c r="K52" s="11">
        <f>IF($A52="","",IFERROR(MAX(0,(($E52-$D52)+($J52-$I52))*24),0))</f>
        <v/>
      </c>
      <c r="L52" s="6" t="n"/>
      <c r="M52" s="6" t="n"/>
      <c r="N52" s="6" t="n"/>
      <c r="O52" s="6" t="n"/>
      <c r="P52" s="12">
        <f>IF($A52="","",IFERROR(VLOOKUP($G52&amp;"|"&amp;$H52,'Pauschalen'!$J$5:$N$104,2,FALSE),0))</f>
        <v/>
      </c>
      <c r="Q52" s="12">
        <f>IF($A52="","",IF($M52="Ja",IFERROR($P52*VLOOKUP($G52&amp;"|"&amp;$H52,'Pauschalen'!$J$5:$N$104,3,FALSE),0),0))</f>
        <v/>
      </c>
      <c r="R52" s="12">
        <f>IF($A52="","",IF($N52="Ja",IFERROR($P52*VLOOKUP($G52&amp;"|"&amp;$H52,'Pauschalen'!$J$5:$N$104,4,FALSE),0),0))</f>
        <v/>
      </c>
      <c r="S52" s="12">
        <f>IF($A52="","",IF($O52="Ja",IFERROR($P52*VLOOKUP($G52&amp;"|"&amp;$H52,'Pauschalen'!$J$5:$N$104,5,FALSE),0),0))</f>
        <v/>
      </c>
      <c r="T52" s="12">
        <f>IF($A52="","",MAX(0,$P52-$Q52-$R52-$S52))</f>
        <v/>
      </c>
      <c r="U52" s="13">
        <f>IF($A52="","",IF($T52&gt;0,"Erstattungsfähig","Keine Erstattung"))</f>
        <v/>
      </c>
      <c r="V52" s="4" t="n"/>
    </row>
    <row r="53">
      <c r="A53" s="4" t="n"/>
      <c r="B53" s="4" t="n"/>
      <c r="C53" s="4" t="n"/>
      <c r="D53" s="5" t="n"/>
      <c r="E53" s="5" t="n"/>
      <c r="F53" s="4" t="n"/>
      <c r="G53" s="6" t="n"/>
      <c r="H53" s="6" t="n"/>
      <c r="I53" s="7" t="n"/>
      <c r="J53" s="7" t="n"/>
      <c r="K53" s="8">
        <f>IF($A53="","",IFERROR(MAX(0,(($E53-$D53)+($J53-$I53))*24),0))</f>
        <v/>
      </c>
      <c r="L53" s="6" t="n"/>
      <c r="M53" s="6" t="n"/>
      <c r="N53" s="6" t="n"/>
      <c r="O53" s="6" t="n"/>
      <c r="P53" s="9">
        <f>IF($A53="","",IFERROR(VLOOKUP($G53&amp;"|"&amp;$H53,'Pauschalen'!$J$5:$N$104,2,FALSE),0))</f>
        <v/>
      </c>
      <c r="Q53" s="9">
        <f>IF($A53="","",IF($M53="Ja",IFERROR($P53*VLOOKUP($G53&amp;"|"&amp;$H53,'Pauschalen'!$J$5:$N$104,3,FALSE),0),0))</f>
        <v/>
      </c>
      <c r="R53" s="9">
        <f>IF($A53="","",IF($N53="Ja",IFERROR($P53*VLOOKUP($G53&amp;"|"&amp;$H53,'Pauschalen'!$J$5:$N$104,4,FALSE),0),0))</f>
        <v/>
      </c>
      <c r="S53" s="9">
        <f>IF($A53="","",IF($O53="Ja",IFERROR($P53*VLOOKUP($G53&amp;"|"&amp;$H53,'Pauschalen'!$J$5:$N$104,5,FALSE),0),0))</f>
        <v/>
      </c>
      <c r="T53" s="9">
        <f>IF($A53="","",MAX(0,$P53-$Q53-$R53-$S53))</f>
        <v/>
      </c>
      <c r="U53" s="10">
        <f>IF($A53="","",IF($T53&gt;0,"Erstattungsfähig","Keine Erstattung"))</f>
        <v/>
      </c>
      <c r="V53" s="4" t="n"/>
    </row>
    <row r="54">
      <c r="A54" s="4" t="n"/>
      <c r="B54" s="4" t="n"/>
      <c r="C54" s="4" t="n"/>
      <c r="D54" s="5" t="n"/>
      <c r="E54" s="5" t="n"/>
      <c r="F54" s="4" t="n"/>
      <c r="G54" s="6" t="n"/>
      <c r="H54" s="6" t="n"/>
      <c r="I54" s="7" t="n"/>
      <c r="J54" s="7" t="n"/>
      <c r="K54" s="11">
        <f>IF($A54="","",IFERROR(MAX(0,(($E54-$D54)+($J54-$I54))*24),0))</f>
        <v/>
      </c>
      <c r="L54" s="6" t="n"/>
      <c r="M54" s="6" t="n"/>
      <c r="N54" s="6" t="n"/>
      <c r="O54" s="6" t="n"/>
      <c r="P54" s="12">
        <f>IF($A54="","",IFERROR(VLOOKUP($G54&amp;"|"&amp;$H54,'Pauschalen'!$J$5:$N$104,2,FALSE),0))</f>
        <v/>
      </c>
      <c r="Q54" s="12">
        <f>IF($A54="","",IF($M54="Ja",IFERROR($P54*VLOOKUP($G54&amp;"|"&amp;$H54,'Pauschalen'!$J$5:$N$104,3,FALSE),0),0))</f>
        <v/>
      </c>
      <c r="R54" s="12">
        <f>IF($A54="","",IF($N54="Ja",IFERROR($P54*VLOOKUP($G54&amp;"|"&amp;$H54,'Pauschalen'!$J$5:$N$104,4,FALSE),0),0))</f>
        <v/>
      </c>
      <c r="S54" s="12">
        <f>IF($A54="","",IF($O54="Ja",IFERROR($P54*VLOOKUP($G54&amp;"|"&amp;$H54,'Pauschalen'!$J$5:$N$104,5,FALSE),0),0))</f>
        <v/>
      </c>
      <c r="T54" s="12">
        <f>IF($A54="","",MAX(0,$P54-$Q54-$R54-$S54))</f>
        <v/>
      </c>
      <c r="U54" s="13">
        <f>IF($A54="","",IF($T54&gt;0,"Erstattungsfähig","Keine Erstattung"))</f>
        <v/>
      </c>
      <c r="V54" s="4" t="n"/>
    </row>
    <row r="55">
      <c r="A55" s="4" t="n"/>
      <c r="B55" s="4" t="n"/>
      <c r="C55" s="4" t="n"/>
      <c r="D55" s="5" t="n"/>
      <c r="E55" s="5" t="n"/>
      <c r="F55" s="4" t="n"/>
      <c r="G55" s="6" t="n"/>
      <c r="H55" s="6" t="n"/>
      <c r="I55" s="7" t="n"/>
      <c r="J55" s="7" t="n"/>
      <c r="K55" s="8">
        <f>IF($A55="","",IFERROR(MAX(0,(($E55-$D55)+($J55-$I55))*24),0))</f>
        <v/>
      </c>
      <c r="L55" s="6" t="n"/>
      <c r="M55" s="6" t="n"/>
      <c r="N55" s="6" t="n"/>
      <c r="O55" s="6" t="n"/>
      <c r="P55" s="9">
        <f>IF($A55="","",IFERROR(VLOOKUP($G55&amp;"|"&amp;$H55,'Pauschalen'!$J$5:$N$104,2,FALSE),0))</f>
        <v/>
      </c>
      <c r="Q55" s="9">
        <f>IF($A55="","",IF($M55="Ja",IFERROR($P55*VLOOKUP($G55&amp;"|"&amp;$H55,'Pauschalen'!$J$5:$N$104,3,FALSE),0),0))</f>
        <v/>
      </c>
      <c r="R55" s="9">
        <f>IF($A55="","",IF($N55="Ja",IFERROR($P55*VLOOKUP($G55&amp;"|"&amp;$H55,'Pauschalen'!$J$5:$N$104,4,FALSE),0),0))</f>
        <v/>
      </c>
      <c r="S55" s="9">
        <f>IF($A55="","",IF($O55="Ja",IFERROR($P55*VLOOKUP($G55&amp;"|"&amp;$H55,'Pauschalen'!$J$5:$N$104,5,FALSE),0),0))</f>
        <v/>
      </c>
      <c r="T55" s="9">
        <f>IF($A55="","",MAX(0,$P55-$Q55-$R55-$S55))</f>
        <v/>
      </c>
      <c r="U55" s="10">
        <f>IF($A55="","",IF($T55&gt;0,"Erstattungsfähig","Keine Erstattung"))</f>
        <v/>
      </c>
      <c r="V55" s="4" t="n"/>
    </row>
    <row r="56">
      <c r="A56" s="4" t="n"/>
      <c r="B56" s="4" t="n"/>
      <c r="C56" s="4" t="n"/>
      <c r="D56" s="5" t="n"/>
      <c r="E56" s="5" t="n"/>
      <c r="F56" s="4" t="n"/>
      <c r="G56" s="6" t="n"/>
      <c r="H56" s="6" t="n"/>
      <c r="I56" s="7" t="n"/>
      <c r="J56" s="7" t="n"/>
      <c r="K56" s="11">
        <f>IF($A56="","",IFERROR(MAX(0,(($E56-$D56)+($J56-$I56))*24),0))</f>
        <v/>
      </c>
      <c r="L56" s="6" t="n"/>
      <c r="M56" s="6" t="n"/>
      <c r="N56" s="6" t="n"/>
      <c r="O56" s="6" t="n"/>
      <c r="P56" s="12">
        <f>IF($A56="","",IFERROR(VLOOKUP($G56&amp;"|"&amp;$H56,'Pauschalen'!$J$5:$N$104,2,FALSE),0))</f>
        <v/>
      </c>
      <c r="Q56" s="12">
        <f>IF($A56="","",IF($M56="Ja",IFERROR($P56*VLOOKUP($G56&amp;"|"&amp;$H56,'Pauschalen'!$J$5:$N$104,3,FALSE),0),0))</f>
        <v/>
      </c>
      <c r="R56" s="12">
        <f>IF($A56="","",IF($N56="Ja",IFERROR($P56*VLOOKUP($G56&amp;"|"&amp;$H56,'Pauschalen'!$J$5:$N$104,4,FALSE),0),0))</f>
        <v/>
      </c>
      <c r="S56" s="12">
        <f>IF($A56="","",IF($O56="Ja",IFERROR($P56*VLOOKUP($G56&amp;"|"&amp;$H56,'Pauschalen'!$J$5:$N$104,5,FALSE),0),0))</f>
        <v/>
      </c>
      <c r="T56" s="12">
        <f>IF($A56="","",MAX(0,$P56-$Q56-$R56-$S56))</f>
        <v/>
      </c>
      <c r="U56" s="13">
        <f>IF($A56="","",IF($T56&gt;0,"Erstattungsfähig","Keine Erstattung"))</f>
        <v/>
      </c>
      <c r="V56" s="4" t="n"/>
    </row>
    <row r="57">
      <c r="A57" s="4" t="n"/>
      <c r="B57" s="4" t="n"/>
      <c r="C57" s="4" t="n"/>
      <c r="D57" s="5" t="n"/>
      <c r="E57" s="5" t="n"/>
      <c r="F57" s="4" t="n"/>
      <c r="G57" s="6" t="n"/>
      <c r="H57" s="6" t="n"/>
      <c r="I57" s="7" t="n"/>
      <c r="J57" s="7" t="n"/>
      <c r="K57" s="8">
        <f>IF($A57="","",IFERROR(MAX(0,(($E57-$D57)+($J57-$I57))*24),0))</f>
        <v/>
      </c>
      <c r="L57" s="6" t="n"/>
      <c r="M57" s="6" t="n"/>
      <c r="N57" s="6" t="n"/>
      <c r="O57" s="6" t="n"/>
      <c r="P57" s="9">
        <f>IF($A57="","",IFERROR(VLOOKUP($G57&amp;"|"&amp;$H57,'Pauschalen'!$J$5:$N$104,2,FALSE),0))</f>
        <v/>
      </c>
      <c r="Q57" s="9">
        <f>IF($A57="","",IF($M57="Ja",IFERROR($P57*VLOOKUP($G57&amp;"|"&amp;$H57,'Pauschalen'!$J$5:$N$104,3,FALSE),0),0))</f>
        <v/>
      </c>
      <c r="R57" s="9">
        <f>IF($A57="","",IF($N57="Ja",IFERROR($P57*VLOOKUP($G57&amp;"|"&amp;$H57,'Pauschalen'!$J$5:$N$104,4,FALSE),0),0))</f>
        <v/>
      </c>
      <c r="S57" s="9">
        <f>IF($A57="","",IF($O57="Ja",IFERROR($P57*VLOOKUP($G57&amp;"|"&amp;$H57,'Pauschalen'!$J$5:$N$104,5,FALSE),0),0))</f>
        <v/>
      </c>
      <c r="T57" s="9">
        <f>IF($A57="","",MAX(0,$P57-$Q57-$R57-$S57))</f>
        <v/>
      </c>
      <c r="U57" s="10">
        <f>IF($A57="","",IF($T57&gt;0,"Erstattungsfähig","Keine Erstattung"))</f>
        <v/>
      </c>
      <c r="V57" s="4" t="n"/>
    </row>
    <row r="58">
      <c r="A58" s="4" t="n"/>
      <c r="B58" s="4" t="n"/>
      <c r="C58" s="4" t="n"/>
      <c r="D58" s="5" t="n"/>
      <c r="E58" s="5" t="n"/>
      <c r="F58" s="4" t="n"/>
      <c r="G58" s="6" t="n"/>
      <c r="H58" s="6" t="n"/>
      <c r="I58" s="7" t="n"/>
      <c r="J58" s="7" t="n"/>
      <c r="K58" s="11">
        <f>IF($A58="","",IFERROR(MAX(0,(($E58-$D58)+($J58-$I58))*24),0))</f>
        <v/>
      </c>
      <c r="L58" s="6" t="n"/>
      <c r="M58" s="6" t="n"/>
      <c r="N58" s="6" t="n"/>
      <c r="O58" s="6" t="n"/>
      <c r="P58" s="12">
        <f>IF($A58="","",IFERROR(VLOOKUP($G58&amp;"|"&amp;$H58,'Pauschalen'!$J$5:$N$104,2,FALSE),0))</f>
        <v/>
      </c>
      <c r="Q58" s="12">
        <f>IF($A58="","",IF($M58="Ja",IFERROR($P58*VLOOKUP($G58&amp;"|"&amp;$H58,'Pauschalen'!$J$5:$N$104,3,FALSE),0),0))</f>
        <v/>
      </c>
      <c r="R58" s="12">
        <f>IF($A58="","",IF($N58="Ja",IFERROR($P58*VLOOKUP($G58&amp;"|"&amp;$H58,'Pauschalen'!$J$5:$N$104,4,FALSE),0),0))</f>
        <v/>
      </c>
      <c r="S58" s="12">
        <f>IF($A58="","",IF($O58="Ja",IFERROR($P58*VLOOKUP($G58&amp;"|"&amp;$H58,'Pauschalen'!$J$5:$N$104,5,FALSE),0),0))</f>
        <v/>
      </c>
      <c r="T58" s="12">
        <f>IF($A58="","",MAX(0,$P58-$Q58-$R58-$S58))</f>
        <v/>
      </c>
      <c r="U58" s="13">
        <f>IF($A58="","",IF($T58&gt;0,"Erstattungsfähig","Keine Erstattung"))</f>
        <v/>
      </c>
      <c r="V58" s="4" t="n"/>
    </row>
    <row r="59">
      <c r="A59" s="4" t="n"/>
      <c r="B59" s="4" t="n"/>
      <c r="C59" s="4" t="n"/>
      <c r="D59" s="5" t="n"/>
      <c r="E59" s="5" t="n"/>
      <c r="F59" s="4" t="n"/>
      <c r="G59" s="6" t="n"/>
      <c r="H59" s="6" t="n"/>
      <c r="I59" s="7" t="n"/>
      <c r="J59" s="7" t="n"/>
      <c r="K59" s="8">
        <f>IF($A59="","",IFERROR(MAX(0,(($E59-$D59)+($J59-$I59))*24),0))</f>
        <v/>
      </c>
      <c r="L59" s="6" t="n"/>
      <c r="M59" s="6" t="n"/>
      <c r="N59" s="6" t="n"/>
      <c r="O59" s="6" t="n"/>
      <c r="P59" s="9">
        <f>IF($A59="","",IFERROR(VLOOKUP($G59&amp;"|"&amp;$H59,'Pauschalen'!$J$5:$N$104,2,FALSE),0))</f>
        <v/>
      </c>
      <c r="Q59" s="9">
        <f>IF($A59="","",IF($M59="Ja",IFERROR($P59*VLOOKUP($G59&amp;"|"&amp;$H59,'Pauschalen'!$J$5:$N$104,3,FALSE),0),0))</f>
        <v/>
      </c>
      <c r="R59" s="9">
        <f>IF($A59="","",IF($N59="Ja",IFERROR($P59*VLOOKUP($G59&amp;"|"&amp;$H59,'Pauschalen'!$J$5:$N$104,4,FALSE),0),0))</f>
        <v/>
      </c>
      <c r="S59" s="9">
        <f>IF($A59="","",IF($O59="Ja",IFERROR($P59*VLOOKUP($G59&amp;"|"&amp;$H59,'Pauschalen'!$J$5:$N$104,5,FALSE),0),0))</f>
        <v/>
      </c>
      <c r="T59" s="9">
        <f>IF($A59="","",MAX(0,$P59-$Q59-$R59-$S59))</f>
        <v/>
      </c>
      <c r="U59" s="10">
        <f>IF($A59="","",IF($T59&gt;0,"Erstattungsfähig","Keine Erstattung"))</f>
        <v/>
      </c>
      <c r="V59" s="4" t="n"/>
    </row>
    <row r="60">
      <c r="A60" s="4" t="n"/>
      <c r="B60" s="4" t="n"/>
      <c r="C60" s="4" t="n"/>
      <c r="D60" s="5" t="n"/>
      <c r="E60" s="5" t="n"/>
      <c r="F60" s="4" t="n"/>
      <c r="G60" s="6" t="n"/>
      <c r="H60" s="6" t="n"/>
      <c r="I60" s="7" t="n"/>
      <c r="J60" s="7" t="n"/>
      <c r="K60" s="11">
        <f>IF($A60="","",IFERROR(MAX(0,(($E60-$D60)+($J60-$I60))*24),0))</f>
        <v/>
      </c>
      <c r="L60" s="6" t="n"/>
      <c r="M60" s="6" t="n"/>
      <c r="N60" s="6" t="n"/>
      <c r="O60" s="6" t="n"/>
      <c r="P60" s="12">
        <f>IF($A60="","",IFERROR(VLOOKUP($G60&amp;"|"&amp;$H60,'Pauschalen'!$J$5:$N$104,2,FALSE),0))</f>
        <v/>
      </c>
      <c r="Q60" s="12">
        <f>IF($A60="","",IF($M60="Ja",IFERROR($P60*VLOOKUP($G60&amp;"|"&amp;$H60,'Pauschalen'!$J$5:$N$104,3,FALSE),0),0))</f>
        <v/>
      </c>
      <c r="R60" s="12">
        <f>IF($A60="","",IF($N60="Ja",IFERROR($P60*VLOOKUP($G60&amp;"|"&amp;$H60,'Pauschalen'!$J$5:$N$104,4,FALSE),0),0))</f>
        <v/>
      </c>
      <c r="S60" s="12">
        <f>IF($A60="","",IF($O60="Ja",IFERROR($P60*VLOOKUP($G60&amp;"|"&amp;$H60,'Pauschalen'!$J$5:$N$104,5,FALSE),0),0))</f>
        <v/>
      </c>
      <c r="T60" s="12">
        <f>IF($A60="","",MAX(0,$P60-$Q60-$R60-$S60))</f>
        <v/>
      </c>
      <c r="U60" s="13">
        <f>IF($A60="","",IF($T60&gt;0,"Erstattungsfähig","Keine Erstattung"))</f>
        <v/>
      </c>
      <c r="V60" s="4" t="n"/>
    </row>
    <row r="61">
      <c r="A61" s="4" t="n"/>
      <c r="B61" s="4" t="n"/>
      <c r="C61" s="4" t="n"/>
      <c r="D61" s="5" t="n"/>
      <c r="E61" s="5" t="n"/>
      <c r="F61" s="4" t="n"/>
      <c r="G61" s="6" t="n"/>
      <c r="H61" s="6" t="n"/>
      <c r="I61" s="7" t="n"/>
      <c r="J61" s="7" t="n"/>
      <c r="K61" s="8">
        <f>IF($A61="","",IFERROR(MAX(0,(($E61-$D61)+($J61-$I61))*24),0))</f>
        <v/>
      </c>
      <c r="L61" s="6" t="n"/>
      <c r="M61" s="6" t="n"/>
      <c r="N61" s="6" t="n"/>
      <c r="O61" s="6" t="n"/>
      <c r="P61" s="9">
        <f>IF($A61="","",IFERROR(VLOOKUP($G61&amp;"|"&amp;$H61,'Pauschalen'!$J$5:$N$104,2,FALSE),0))</f>
        <v/>
      </c>
      <c r="Q61" s="9">
        <f>IF($A61="","",IF($M61="Ja",IFERROR($P61*VLOOKUP($G61&amp;"|"&amp;$H61,'Pauschalen'!$J$5:$N$104,3,FALSE),0),0))</f>
        <v/>
      </c>
      <c r="R61" s="9">
        <f>IF($A61="","",IF($N61="Ja",IFERROR($P61*VLOOKUP($G61&amp;"|"&amp;$H61,'Pauschalen'!$J$5:$N$104,4,FALSE),0),0))</f>
        <v/>
      </c>
      <c r="S61" s="9">
        <f>IF($A61="","",IF($O61="Ja",IFERROR($P61*VLOOKUP($G61&amp;"|"&amp;$H61,'Pauschalen'!$J$5:$N$104,5,FALSE),0),0))</f>
        <v/>
      </c>
      <c r="T61" s="9">
        <f>IF($A61="","",MAX(0,$P61-$Q61-$R61-$S61))</f>
        <v/>
      </c>
      <c r="U61" s="10">
        <f>IF($A61="","",IF($T61&gt;0,"Erstattungsfähig","Keine Erstattung"))</f>
        <v/>
      </c>
      <c r="V61" s="4" t="n"/>
    </row>
    <row r="62">
      <c r="A62" s="4" t="n"/>
      <c r="B62" s="4" t="n"/>
      <c r="C62" s="4" t="n"/>
      <c r="D62" s="5" t="n"/>
      <c r="E62" s="5" t="n"/>
      <c r="F62" s="4" t="n"/>
      <c r="G62" s="6" t="n"/>
      <c r="H62" s="6" t="n"/>
      <c r="I62" s="7" t="n"/>
      <c r="J62" s="7" t="n"/>
      <c r="K62" s="11">
        <f>IF($A62="","",IFERROR(MAX(0,(($E62-$D62)+($J62-$I62))*24),0))</f>
        <v/>
      </c>
      <c r="L62" s="6" t="n"/>
      <c r="M62" s="6" t="n"/>
      <c r="N62" s="6" t="n"/>
      <c r="O62" s="6" t="n"/>
      <c r="P62" s="12">
        <f>IF($A62="","",IFERROR(VLOOKUP($G62&amp;"|"&amp;$H62,'Pauschalen'!$J$5:$N$104,2,FALSE),0))</f>
        <v/>
      </c>
      <c r="Q62" s="12">
        <f>IF($A62="","",IF($M62="Ja",IFERROR($P62*VLOOKUP($G62&amp;"|"&amp;$H62,'Pauschalen'!$J$5:$N$104,3,FALSE),0),0))</f>
        <v/>
      </c>
      <c r="R62" s="12">
        <f>IF($A62="","",IF($N62="Ja",IFERROR($P62*VLOOKUP($G62&amp;"|"&amp;$H62,'Pauschalen'!$J$5:$N$104,4,FALSE),0),0))</f>
        <v/>
      </c>
      <c r="S62" s="12">
        <f>IF($A62="","",IF($O62="Ja",IFERROR($P62*VLOOKUP($G62&amp;"|"&amp;$H62,'Pauschalen'!$J$5:$N$104,5,FALSE),0),0))</f>
        <v/>
      </c>
      <c r="T62" s="12">
        <f>IF($A62="","",MAX(0,$P62-$Q62-$R62-$S62))</f>
        <v/>
      </c>
      <c r="U62" s="13">
        <f>IF($A62="","",IF($T62&gt;0,"Erstattungsfähig","Keine Erstattung"))</f>
        <v/>
      </c>
      <c r="V62" s="4" t="n"/>
    </row>
    <row r="63">
      <c r="A63" s="4" t="n"/>
      <c r="B63" s="4" t="n"/>
      <c r="C63" s="4" t="n"/>
      <c r="D63" s="5" t="n"/>
      <c r="E63" s="5" t="n"/>
      <c r="F63" s="4" t="n"/>
      <c r="G63" s="6" t="n"/>
      <c r="H63" s="6" t="n"/>
      <c r="I63" s="7" t="n"/>
      <c r="J63" s="7" t="n"/>
      <c r="K63" s="8">
        <f>IF($A63="","",IFERROR(MAX(0,(($E63-$D63)+($J63-$I63))*24),0))</f>
        <v/>
      </c>
      <c r="L63" s="6" t="n"/>
      <c r="M63" s="6" t="n"/>
      <c r="N63" s="6" t="n"/>
      <c r="O63" s="6" t="n"/>
      <c r="P63" s="9">
        <f>IF($A63="","",IFERROR(VLOOKUP($G63&amp;"|"&amp;$H63,'Pauschalen'!$J$5:$N$104,2,FALSE),0))</f>
        <v/>
      </c>
      <c r="Q63" s="9">
        <f>IF($A63="","",IF($M63="Ja",IFERROR($P63*VLOOKUP($G63&amp;"|"&amp;$H63,'Pauschalen'!$J$5:$N$104,3,FALSE),0),0))</f>
        <v/>
      </c>
      <c r="R63" s="9">
        <f>IF($A63="","",IF($N63="Ja",IFERROR($P63*VLOOKUP($G63&amp;"|"&amp;$H63,'Pauschalen'!$J$5:$N$104,4,FALSE),0),0))</f>
        <v/>
      </c>
      <c r="S63" s="9">
        <f>IF($A63="","",IF($O63="Ja",IFERROR($P63*VLOOKUP($G63&amp;"|"&amp;$H63,'Pauschalen'!$J$5:$N$104,5,FALSE),0),0))</f>
        <v/>
      </c>
      <c r="T63" s="9">
        <f>IF($A63="","",MAX(0,$P63-$Q63-$R63-$S63))</f>
        <v/>
      </c>
      <c r="U63" s="10">
        <f>IF($A63="","",IF($T63&gt;0,"Erstattungsfähig","Keine Erstattung"))</f>
        <v/>
      </c>
      <c r="V63" s="4" t="n"/>
    </row>
    <row r="64">
      <c r="A64" s="4" t="n"/>
      <c r="B64" s="4" t="n"/>
      <c r="C64" s="4" t="n"/>
      <c r="D64" s="5" t="n"/>
      <c r="E64" s="5" t="n"/>
      <c r="F64" s="4" t="n"/>
      <c r="G64" s="6" t="n"/>
      <c r="H64" s="6" t="n"/>
      <c r="I64" s="7" t="n"/>
      <c r="J64" s="7" t="n"/>
      <c r="K64" s="11">
        <f>IF($A64="","",IFERROR(MAX(0,(($E64-$D64)+($J64-$I64))*24),0))</f>
        <v/>
      </c>
      <c r="L64" s="6" t="n"/>
      <c r="M64" s="6" t="n"/>
      <c r="N64" s="6" t="n"/>
      <c r="O64" s="6" t="n"/>
      <c r="P64" s="12">
        <f>IF($A64="","",IFERROR(VLOOKUP($G64&amp;"|"&amp;$H64,'Pauschalen'!$J$5:$N$104,2,FALSE),0))</f>
        <v/>
      </c>
      <c r="Q64" s="12">
        <f>IF($A64="","",IF($M64="Ja",IFERROR($P64*VLOOKUP($G64&amp;"|"&amp;$H64,'Pauschalen'!$J$5:$N$104,3,FALSE),0),0))</f>
        <v/>
      </c>
      <c r="R64" s="12">
        <f>IF($A64="","",IF($N64="Ja",IFERROR($P64*VLOOKUP($G64&amp;"|"&amp;$H64,'Pauschalen'!$J$5:$N$104,4,FALSE),0),0))</f>
        <v/>
      </c>
      <c r="S64" s="12">
        <f>IF($A64="","",IF($O64="Ja",IFERROR($P64*VLOOKUP($G64&amp;"|"&amp;$H64,'Pauschalen'!$J$5:$N$104,5,FALSE),0),0))</f>
        <v/>
      </c>
      <c r="T64" s="12">
        <f>IF($A64="","",MAX(0,$P64-$Q64-$R64-$S64))</f>
        <v/>
      </c>
      <c r="U64" s="13">
        <f>IF($A64="","",IF($T64&gt;0,"Erstattungsfähig","Keine Erstattung"))</f>
        <v/>
      </c>
      <c r="V64" s="4" t="n"/>
    </row>
    <row r="65">
      <c r="A65" s="4" t="n"/>
      <c r="B65" s="4" t="n"/>
      <c r="C65" s="4" t="n"/>
      <c r="D65" s="5" t="n"/>
      <c r="E65" s="5" t="n"/>
      <c r="F65" s="4" t="n"/>
      <c r="G65" s="6" t="n"/>
      <c r="H65" s="6" t="n"/>
      <c r="I65" s="7" t="n"/>
      <c r="J65" s="7" t="n"/>
      <c r="K65" s="8">
        <f>IF($A65="","",IFERROR(MAX(0,(($E65-$D65)+($J65-$I65))*24),0))</f>
        <v/>
      </c>
      <c r="L65" s="6" t="n"/>
      <c r="M65" s="6" t="n"/>
      <c r="N65" s="6" t="n"/>
      <c r="O65" s="6" t="n"/>
      <c r="P65" s="9">
        <f>IF($A65="","",IFERROR(VLOOKUP($G65&amp;"|"&amp;$H65,'Pauschalen'!$J$5:$N$104,2,FALSE),0))</f>
        <v/>
      </c>
      <c r="Q65" s="9">
        <f>IF($A65="","",IF($M65="Ja",IFERROR($P65*VLOOKUP($G65&amp;"|"&amp;$H65,'Pauschalen'!$J$5:$N$104,3,FALSE),0),0))</f>
        <v/>
      </c>
      <c r="R65" s="9">
        <f>IF($A65="","",IF($N65="Ja",IFERROR($P65*VLOOKUP($G65&amp;"|"&amp;$H65,'Pauschalen'!$J$5:$N$104,4,FALSE),0),0))</f>
        <v/>
      </c>
      <c r="S65" s="9">
        <f>IF($A65="","",IF($O65="Ja",IFERROR($P65*VLOOKUP($G65&amp;"|"&amp;$H65,'Pauschalen'!$J$5:$N$104,5,FALSE),0),0))</f>
        <v/>
      </c>
      <c r="T65" s="9">
        <f>IF($A65="","",MAX(0,$P65-$Q65-$R65-$S65))</f>
        <v/>
      </c>
      <c r="U65" s="10">
        <f>IF($A65="","",IF($T65&gt;0,"Erstattungsfähig","Keine Erstattung"))</f>
        <v/>
      </c>
      <c r="V65" s="4" t="n"/>
    </row>
    <row r="66">
      <c r="A66" s="4" t="n"/>
      <c r="B66" s="4" t="n"/>
      <c r="C66" s="4" t="n"/>
      <c r="D66" s="5" t="n"/>
      <c r="E66" s="5" t="n"/>
      <c r="F66" s="4" t="n"/>
      <c r="G66" s="6" t="n"/>
      <c r="H66" s="6" t="n"/>
      <c r="I66" s="7" t="n"/>
      <c r="J66" s="7" t="n"/>
      <c r="K66" s="11">
        <f>IF($A66="","",IFERROR(MAX(0,(($E66-$D66)+($J66-$I66))*24),0))</f>
        <v/>
      </c>
      <c r="L66" s="6" t="n"/>
      <c r="M66" s="6" t="n"/>
      <c r="N66" s="6" t="n"/>
      <c r="O66" s="6" t="n"/>
      <c r="P66" s="12">
        <f>IF($A66="","",IFERROR(VLOOKUP($G66&amp;"|"&amp;$H66,'Pauschalen'!$J$5:$N$104,2,FALSE),0))</f>
        <v/>
      </c>
      <c r="Q66" s="12">
        <f>IF($A66="","",IF($M66="Ja",IFERROR($P66*VLOOKUP($G66&amp;"|"&amp;$H66,'Pauschalen'!$J$5:$N$104,3,FALSE),0),0))</f>
        <v/>
      </c>
      <c r="R66" s="12">
        <f>IF($A66="","",IF($N66="Ja",IFERROR($P66*VLOOKUP($G66&amp;"|"&amp;$H66,'Pauschalen'!$J$5:$N$104,4,FALSE),0),0))</f>
        <v/>
      </c>
      <c r="S66" s="12">
        <f>IF($A66="","",IF($O66="Ja",IFERROR($P66*VLOOKUP($G66&amp;"|"&amp;$H66,'Pauschalen'!$J$5:$N$104,5,FALSE),0),0))</f>
        <v/>
      </c>
      <c r="T66" s="12">
        <f>IF($A66="","",MAX(0,$P66-$Q66-$R66-$S66))</f>
        <v/>
      </c>
      <c r="U66" s="13">
        <f>IF($A66="","",IF($T66&gt;0,"Erstattungsfähig","Keine Erstattung"))</f>
        <v/>
      </c>
      <c r="V66" s="4" t="n"/>
    </row>
    <row r="67">
      <c r="A67" s="4" t="n"/>
      <c r="B67" s="4" t="n"/>
      <c r="C67" s="4" t="n"/>
      <c r="D67" s="5" t="n"/>
      <c r="E67" s="5" t="n"/>
      <c r="F67" s="4" t="n"/>
      <c r="G67" s="6" t="n"/>
      <c r="H67" s="6" t="n"/>
      <c r="I67" s="7" t="n"/>
      <c r="J67" s="7" t="n"/>
      <c r="K67" s="8">
        <f>IF($A67="","",IFERROR(MAX(0,(($E67-$D67)+($J67-$I67))*24),0))</f>
        <v/>
      </c>
      <c r="L67" s="6" t="n"/>
      <c r="M67" s="6" t="n"/>
      <c r="N67" s="6" t="n"/>
      <c r="O67" s="6" t="n"/>
      <c r="P67" s="9">
        <f>IF($A67="","",IFERROR(VLOOKUP($G67&amp;"|"&amp;$H67,'Pauschalen'!$J$5:$N$104,2,FALSE),0))</f>
        <v/>
      </c>
      <c r="Q67" s="9">
        <f>IF($A67="","",IF($M67="Ja",IFERROR($P67*VLOOKUP($G67&amp;"|"&amp;$H67,'Pauschalen'!$J$5:$N$104,3,FALSE),0),0))</f>
        <v/>
      </c>
      <c r="R67" s="9">
        <f>IF($A67="","",IF($N67="Ja",IFERROR($P67*VLOOKUP($G67&amp;"|"&amp;$H67,'Pauschalen'!$J$5:$N$104,4,FALSE),0),0))</f>
        <v/>
      </c>
      <c r="S67" s="9">
        <f>IF($A67="","",IF($O67="Ja",IFERROR($P67*VLOOKUP($G67&amp;"|"&amp;$H67,'Pauschalen'!$J$5:$N$104,5,FALSE),0),0))</f>
        <v/>
      </c>
      <c r="T67" s="9">
        <f>IF($A67="","",MAX(0,$P67-$Q67-$R67-$S67))</f>
        <v/>
      </c>
      <c r="U67" s="10">
        <f>IF($A67="","",IF($T67&gt;0,"Erstattungsfähig","Keine Erstattung"))</f>
        <v/>
      </c>
      <c r="V67" s="4" t="n"/>
    </row>
    <row r="68">
      <c r="A68" s="4" t="n"/>
      <c r="B68" s="4" t="n"/>
      <c r="C68" s="4" t="n"/>
      <c r="D68" s="5" t="n"/>
      <c r="E68" s="5" t="n"/>
      <c r="F68" s="4" t="n"/>
      <c r="G68" s="6" t="n"/>
      <c r="H68" s="6" t="n"/>
      <c r="I68" s="7" t="n"/>
      <c r="J68" s="7" t="n"/>
      <c r="K68" s="11">
        <f>IF($A68="","",IFERROR(MAX(0,(($E68-$D68)+($J68-$I68))*24),0))</f>
        <v/>
      </c>
      <c r="L68" s="6" t="n"/>
      <c r="M68" s="6" t="n"/>
      <c r="N68" s="6" t="n"/>
      <c r="O68" s="6" t="n"/>
      <c r="P68" s="12">
        <f>IF($A68="","",IFERROR(VLOOKUP($G68&amp;"|"&amp;$H68,'Pauschalen'!$J$5:$N$104,2,FALSE),0))</f>
        <v/>
      </c>
      <c r="Q68" s="12">
        <f>IF($A68="","",IF($M68="Ja",IFERROR($P68*VLOOKUP($G68&amp;"|"&amp;$H68,'Pauschalen'!$J$5:$N$104,3,FALSE),0),0))</f>
        <v/>
      </c>
      <c r="R68" s="12">
        <f>IF($A68="","",IF($N68="Ja",IFERROR($P68*VLOOKUP($G68&amp;"|"&amp;$H68,'Pauschalen'!$J$5:$N$104,4,FALSE),0),0))</f>
        <v/>
      </c>
      <c r="S68" s="12">
        <f>IF($A68="","",IF($O68="Ja",IFERROR($P68*VLOOKUP($G68&amp;"|"&amp;$H68,'Pauschalen'!$J$5:$N$104,5,FALSE),0),0))</f>
        <v/>
      </c>
      <c r="T68" s="12">
        <f>IF($A68="","",MAX(0,$P68-$Q68-$R68-$S68))</f>
        <v/>
      </c>
      <c r="U68" s="13">
        <f>IF($A68="","",IF($T68&gt;0,"Erstattungsfähig","Keine Erstattung"))</f>
        <v/>
      </c>
      <c r="V68" s="4" t="n"/>
    </row>
    <row r="69">
      <c r="A69" s="4" t="n"/>
      <c r="B69" s="4" t="n"/>
      <c r="C69" s="4" t="n"/>
      <c r="D69" s="5" t="n"/>
      <c r="E69" s="5" t="n"/>
      <c r="F69" s="4" t="n"/>
      <c r="G69" s="6" t="n"/>
      <c r="H69" s="6" t="n"/>
      <c r="I69" s="7" t="n"/>
      <c r="J69" s="7" t="n"/>
      <c r="K69" s="8">
        <f>IF($A69="","",IFERROR(MAX(0,(($E69-$D69)+($J69-$I69))*24),0))</f>
        <v/>
      </c>
      <c r="L69" s="6" t="n"/>
      <c r="M69" s="6" t="n"/>
      <c r="N69" s="6" t="n"/>
      <c r="O69" s="6" t="n"/>
      <c r="P69" s="9">
        <f>IF($A69="","",IFERROR(VLOOKUP($G69&amp;"|"&amp;$H69,'Pauschalen'!$J$5:$N$104,2,FALSE),0))</f>
        <v/>
      </c>
      <c r="Q69" s="9">
        <f>IF($A69="","",IF($M69="Ja",IFERROR($P69*VLOOKUP($G69&amp;"|"&amp;$H69,'Pauschalen'!$J$5:$N$104,3,FALSE),0),0))</f>
        <v/>
      </c>
      <c r="R69" s="9">
        <f>IF($A69="","",IF($N69="Ja",IFERROR($P69*VLOOKUP($G69&amp;"|"&amp;$H69,'Pauschalen'!$J$5:$N$104,4,FALSE),0),0))</f>
        <v/>
      </c>
      <c r="S69" s="9">
        <f>IF($A69="","",IF($O69="Ja",IFERROR($P69*VLOOKUP($G69&amp;"|"&amp;$H69,'Pauschalen'!$J$5:$N$104,5,FALSE),0),0))</f>
        <v/>
      </c>
      <c r="T69" s="9">
        <f>IF($A69="","",MAX(0,$P69-$Q69-$R69-$S69))</f>
        <v/>
      </c>
      <c r="U69" s="10">
        <f>IF($A69="","",IF($T69&gt;0,"Erstattungsfähig","Keine Erstattung"))</f>
        <v/>
      </c>
      <c r="V69" s="4" t="n"/>
    </row>
    <row r="70">
      <c r="A70" s="4" t="n"/>
      <c r="B70" s="4" t="n"/>
      <c r="C70" s="4" t="n"/>
      <c r="D70" s="5" t="n"/>
      <c r="E70" s="5" t="n"/>
      <c r="F70" s="4" t="n"/>
      <c r="G70" s="6" t="n"/>
      <c r="H70" s="6" t="n"/>
      <c r="I70" s="7" t="n"/>
      <c r="J70" s="7" t="n"/>
      <c r="K70" s="11">
        <f>IF($A70="","",IFERROR(MAX(0,(($E70-$D70)+($J70-$I70))*24),0))</f>
        <v/>
      </c>
      <c r="L70" s="6" t="n"/>
      <c r="M70" s="6" t="n"/>
      <c r="N70" s="6" t="n"/>
      <c r="O70" s="6" t="n"/>
      <c r="P70" s="12">
        <f>IF($A70="","",IFERROR(VLOOKUP($G70&amp;"|"&amp;$H70,'Pauschalen'!$J$5:$N$104,2,FALSE),0))</f>
        <v/>
      </c>
      <c r="Q70" s="12">
        <f>IF($A70="","",IF($M70="Ja",IFERROR($P70*VLOOKUP($G70&amp;"|"&amp;$H70,'Pauschalen'!$J$5:$N$104,3,FALSE),0),0))</f>
        <v/>
      </c>
      <c r="R70" s="12">
        <f>IF($A70="","",IF($N70="Ja",IFERROR($P70*VLOOKUP($G70&amp;"|"&amp;$H70,'Pauschalen'!$J$5:$N$104,4,FALSE),0),0))</f>
        <v/>
      </c>
      <c r="S70" s="12">
        <f>IF($A70="","",IF($O70="Ja",IFERROR($P70*VLOOKUP($G70&amp;"|"&amp;$H70,'Pauschalen'!$J$5:$N$104,5,FALSE),0),0))</f>
        <v/>
      </c>
      <c r="T70" s="12">
        <f>IF($A70="","",MAX(0,$P70-$Q70-$R70-$S70))</f>
        <v/>
      </c>
      <c r="U70" s="13">
        <f>IF($A70="","",IF($T70&gt;0,"Erstattungsfähig","Keine Erstattung"))</f>
        <v/>
      </c>
      <c r="V70" s="4" t="n"/>
    </row>
    <row r="71">
      <c r="A71" s="4" t="n"/>
      <c r="B71" s="4" t="n"/>
      <c r="C71" s="4" t="n"/>
      <c r="D71" s="5" t="n"/>
      <c r="E71" s="5" t="n"/>
      <c r="F71" s="4" t="n"/>
      <c r="G71" s="6" t="n"/>
      <c r="H71" s="6" t="n"/>
      <c r="I71" s="7" t="n"/>
      <c r="J71" s="7" t="n"/>
      <c r="K71" s="8">
        <f>IF($A71="","",IFERROR(MAX(0,(($E71-$D71)+($J71-$I71))*24),0))</f>
        <v/>
      </c>
      <c r="L71" s="6" t="n"/>
      <c r="M71" s="6" t="n"/>
      <c r="N71" s="6" t="n"/>
      <c r="O71" s="6" t="n"/>
      <c r="P71" s="9">
        <f>IF($A71="","",IFERROR(VLOOKUP($G71&amp;"|"&amp;$H71,'Pauschalen'!$J$5:$N$104,2,FALSE),0))</f>
        <v/>
      </c>
      <c r="Q71" s="9">
        <f>IF($A71="","",IF($M71="Ja",IFERROR($P71*VLOOKUP($G71&amp;"|"&amp;$H71,'Pauschalen'!$J$5:$N$104,3,FALSE),0),0))</f>
        <v/>
      </c>
      <c r="R71" s="9">
        <f>IF($A71="","",IF($N71="Ja",IFERROR($P71*VLOOKUP($G71&amp;"|"&amp;$H71,'Pauschalen'!$J$5:$N$104,4,FALSE),0),0))</f>
        <v/>
      </c>
      <c r="S71" s="9">
        <f>IF($A71="","",IF($O71="Ja",IFERROR($P71*VLOOKUP($G71&amp;"|"&amp;$H71,'Pauschalen'!$J$5:$N$104,5,FALSE),0),0))</f>
        <v/>
      </c>
      <c r="T71" s="9">
        <f>IF($A71="","",MAX(0,$P71-$Q71-$R71-$S71))</f>
        <v/>
      </c>
      <c r="U71" s="10">
        <f>IF($A71="","",IF($T71&gt;0,"Erstattungsfähig","Keine Erstattung"))</f>
        <v/>
      </c>
      <c r="V71" s="4" t="n"/>
    </row>
    <row r="72">
      <c r="A72" s="4" t="n"/>
      <c r="B72" s="4" t="n"/>
      <c r="C72" s="4" t="n"/>
      <c r="D72" s="5" t="n"/>
      <c r="E72" s="5" t="n"/>
      <c r="F72" s="4" t="n"/>
      <c r="G72" s="6" t="n"/>
      <c r="H72" s="6" t="n"/>
      <c r="I72" s="7" t="n"/>
      <c r="J72" s="7" t="n"/>
      <c r="K72" s="11">
        <f>IF($A72="","",IFERROR(MAX(0,(($E72-$D72)+($J72-$I72))*24),0))</f>
        <v/>
      </c>
      <c r="L72" s="6" t="n"/>
      <c r="M72" s="6" t="n"/>
      <c r="N72" s="6" t="n"/>
      <c r="O72" s="6" t="n"/>
      <c r="P72" s="12">
        <f>IF($A72="","",IFERROR(VLOOKUP($G72&amp;"|"&amp;$H72,'Pauschalen'!$J$5:$N$104,2,FALSE),0))</f>
        <v/>
      </c>
      <c r="Q72" s="12">
        <f>IF($A72="","",IF($M72="Ja",IFERROR($P72*VLOOKUP($G72&amp;"|"&amp;$H72,'Pauschalen'!$J$5:$N$104,3,FALSE),0),0))</f>
        <v/>
      </c>
      <c r="R72" s="12">
        <f>IF($A72="","",IF($N72="Ja",IFERROR($P72*VLOOKUP($G72&amp;"|"&amp;$H72,'Pauschalen'!$J$5:$N$104,4,FALSE),0),0))</f>
        <v/>
      </c>
      <c r="S72" s="12">
        <f>IF($A72="","",IF($O72="Ja",IFERROR($P72*VLOOKUP($G72&amp;"|"&amp;$H72,'Pauschalen'!$J$5:$N$104,5,FALSE),0),0))</f>
        <v/>
      </c>
      <c r="T72" s="12">
        <f>IF($A72="","",MAX(0,$P72-$Q72-$R72-$S72))</f>
        <v/>
      </c>
      <c r="U72" s="13">
        <f>IF($A72="","",IF($T72&gt;0,"Erstattungsfähig","Keine Erstattung"))</f>
        <v/>
      </c>
      <c r="V72" s="4" t="n"/>
    </row>
    <row r="73">
      <c r="A73" s="4" t="n"/>
      <c r="B73" s="4" t="n"/>
      <c r="C73" s="4" t="n"/>
      <c r="D73" s="5" t="n"/>
      <c r="E73" s="5" t="n"/>
      <c r="F73" s="4" t="n"/>
      <c r="G73" s="6" t="n"/>
      <c r="H73" s="6" t="n"/>
      <c r="I73" s="7" t="n"/>
      <c r="J73" s="7" t="n"/>
      <c r="K73" s="8">
        <f>IF($A73="","",IFERROR(MAX(0,(($E73-$D73)+($J73-$I73))*24),0))</f>
        <v/>
      </c>
      <c r="L73" s="6" t="n"/>
      <c r="M73" s="6" t="n"/>
      <c r="N73" s="6" t="n"/>
      <c r="O73" s="6" t="n"/>
      <c r="P73" s="9">
        <f>IF($A73="","",IFERROR(VLOOKUP($G73&amp;"|"&amp;$H73,'Pauschalen'!$J$5:$N$104,2,FALSE),0))</f>
        <v/>
      </c>
      <c r="Q73" s="9">
        <f>IF($A73="","",IF($M73="Ja",IFERROR($P73*VLOOKUP($G73&amp;"|"&amp;$H73,'Pauschalen'!$J$5:$N$104,3,FALSE),0),0))</f>
        <v/>
      </c>
      <c r="R73" s="9">
        <f>IF($A73="","",IF($N73="Ja",IFERROR($P73*VLOOKUP($G73&amp;"|"&amp;$H73,'Pauschalen'!$J$5:$N$104,4,FALSE),0),0))</f>
        <v/>
      </c>
      <c r="S73" s="9">
        <f>IF($A73="","",IF($O73="Ja",IFERROR($P73*VLOOKUP($G73&amp;"|"&amp;$H73,'Pauschalen'!$J$5:$N$104,5,FALSE),0),0))</f>
        <v/>
      </c>
      <c r="T73" s="9">
        <f>IF($A73="","",MAX(0,$P73-$Q73-$R73-$S73))</f>
        <v/>
      </c>
      <c r="U73" s="10">
        <f>IF($A73="","",IF($T73&gt;0,"Erstattungsfähig","Keine Erstattung"))</f>
        <v/>
      </c>
      <c r="V73" s="4" t="n"/>
    </row>
    <row r="74">
      <c r="A74" s="4" t="n"/>
      <c r="B74" s="4" t="n"/>
      <c r="C74" s="4" t="n"/>
      <c r="D74" s="5" t="n"/>
      <c r="E74" s="5" t="n"/>
      <c r="F74" s="4" t="n"/>
      <c r="G74" s="6" t="n"/>
      <c r="H74" s="6" t="n"/>
      <c r="I74" s="7" t="n"/>
      <c r="J74" s="7" t="n"/>
      <c r="K74" s="11">
        <f>IF($A74="","",IFERROR(MAX(0,(($E74-$D74)+($J74-$I74))*24),0))</f>
        <v/>
      </c>
      <c r="L74" s="6" t="n"/>
      <c r="M74" s="6" t="n"/>
      <c r="N74" s="6" t="n"/>
      <c r="O74" s="6" t="n"/>
      <c r="P74" s="12">
        <f>IF($A74="","",IFERROR(VLOOKUP($G74&amp;"|"&amp;$H74,'Pauschalen'!$J$5:$N$104,2,FALSE),0))</f>
        <v/>
      </c>
      <c r="Q74" s="12">
        <f>IF($A74="","",IF($M74="Ja",IFERROR($P74*VLOOKUP($G74&amp;"|"&amp;$H74,'Pauschalen'!$J$5:$N$104,3,FALSE),0),0))</f>
        <v/>
      </c>
      <c r="R74" s="12">
        <f>IF($A74="","",IF($N74="Ja",IFERROR($P74*VLOOKUP($G74&amp;"|"&amp;$H74,'Pauschalen'!$J$5:$N$104,4,FALSE),0),0))</f>
        <v/>
      </c>
      <c r="S74" s="12">
        <f>IF($A74="","",IF($O74="Ja",IFERROR($P74*VLOOKUP($G74&amp;"|"&amp;$H74,'Pauschalen'!$J$5:$N$104,5,FALSE),0),0))</f>
        <v/>
      </c>
      <c r="T74" s="12">
        <f>IF($A74="","",MAX(0,$P74-$Q74-$R74-$S74))</f>
        <v/>
      </c>
      <c r="U74" s="13">
        <f>IF($A74="","",IF($T74&gt;0,"Erstattungsfähig","Keine Erstattung"))</f>
        <v/>
      </c>
      <c r="V74" s="4" t="n"/>
    </row>
    <row r="75">
      <c r="A75" s="4" t="n"/>
      <c r="B75" s="4" t="n"/>
      <c r="C75" s="4" t="n"/>
      <c r="D75" s="5" t="n"/>
      <c r="E75" s="5" t="n"/>
      <c r="F75" s="4" t="n"/>
      <c r="G75" s="6" t="n"/>
      <c r="H75" s="6" t="n"/>
      <c r="I75" s="7" t="n"/>
      <c r="J75" s="7" t="n"/>
      <c r="K75" s="8">
        <f>IF($A75="","",IFERROR(MAX(0,(($E75-$D75)+($J75-$I75))*24),0))</f>
        <v/>
      </c>
      <c r="L75" s="6" t="n"/>
      <c r="M75" s="6" t="n"/>
      <c r="N75" s="6" t="n"/>
      <c r="O75" s="6" t="n"/>
      <c r="P75" s="9">
        <f>IF($A75="","",IFERROR(VLOOKUP($G75&amp;"|"&amp;$H75,'Pauschalen'!$J$5:$N$104,2,FALSE),0))</f>
        <v/>
      </c>
      <c r="Q75" s="9">
        <f>IF($A75="","",IF($M75="Ja",IFERROR($P75*VLOOKUP($G75&amp;"|"&amp;$H75,'Pauschalen'!$J$5:$N$104,3,FALSE),0),0))</f>
        <v/>
      </c>
      <c r="R75" s="9">
        <f>IF($A75="","",IF($N75="Ja",IFERROR($P75*VLOOKUP($G75&amp;"|"&amp;$H75,'Pauschalen'!$J$5:$N$104,4,FALSE),0),0))</f>
        <v/>
      </c>
      <c r="S75" s="9">
        <f>IF($A75="","",IF($O75="Ja",IFERROR($P75*VLOOKUP($G75&amp;"|"&amp;$H75,'Pauschalen'!$J$5:$N$104,5,FALSE),0),0))</f>
        <v/>
      </c>
      <c r="T75" s="9">
        <f>IF($A75="","",MAX(0,$P75-$Q75-$R75-$S75))</f>
        <v/>
      </c>
      <c r="U75" s="10">
        <f>IF($A75="","",IF($T75&gt;0,"Erstattungsfähig","Keine Erstattung"))</f>
        <v/>
      </c>
      <c r="V75" s="4" t="n"/>
    </row>
    <row r="76">
      <c r="A76" s="4" t="n"/>
      <c r="B76" s="4" t="n"/>
      <c r="C76" s="4" t="n"/>
      <c r="D76" s="5" t="n"/>
      <c r="E76" s="5" t="n"/>
      <c r="F76" s="4" t="n"/>
      <c r="G76" s="6" t="n"/>
      <c r="H76" s="6" t="n"/>
      <c r="I76" s="7" t="n"/>
      <c r="J76" s="7" t="n"/>
      <c r="K76" s="11">
        <f>IF($A76="","",IFERROR(MAX(0,(($E76-$D76)+($J76-$I76))*24),0))</f>
        <v/>
      </c>
      <c r="L76" s="6" t="n"/>
      <c r="M76" s="6" t="n"/>
      <c r="N76" s="6" t="n"/>
      <c r="O76" s="6" t="n"/>
      <c r="P76" s="12">
        <f>IF($A76="","",IFERROR(VLOOKUP($G76&amp;"|"&amp;$H76,'Pauschalen'!$J$5:$N$104,2,FALSE),0))</f>
        <v/>
      </c>
      <c r="Q76" s="12">
        <f>IF($A76="","",IF($M76="Ja",IFERROR($P76*VLOOKUP($G76&amp;"|"&amp;$H76,'Pauschalen'!$J$5:$N$104,3,FALSE),0),0))</f>
        <v/>
      </c>
      <c r="R76" s="12">
        <f>IF($A76="","",IF($N76="Ja",IFERROR($P76*VLOOKUP($G76&amp;"|"&amp;$H76,'Pauschalen'!$J$5:$N$104,4,FALSE),0),0))</f>
        <v/>
      </c>
      <c r="S76" s="12">
        <f>IF($A76="","",IF($O76="Ja",IFERROR($P76*VLOOKUP($G76&amp;"|"&amp;$H76,'Pauschalen'!$J$5:$N$104,5,FALSE),0),0))</f>
        <v/>
      </c>
      <c r="T76" s="12">
        <f>IF($A76="","",MAX(0,$P76-$Q76-$R76-$S76))</f>
        <v/>
      </c>
      <c r="U76" s="13">
        <f>IF($A76="","",IF($T76&gt;0,"Erstattungsfähig","Keine Erstattung"))</f>
        <v/>
      </c>
      <c r="V76" s="4" t="n"/>
    </row>
    <row r="77">
      <c r="A77" s="4" t="n"/>
      <c r="B77" s="4" t="n"/>
      <c r="C77" s="4" t="n"/>
      <c r="D77" s="5" t="n"/>
      <c r="E77" s="5" t="n"/>
      <c r="F77" s="4" t="n"/>
      <c r="G77" s="6" t="n"/>
      <c r="H77" s="6" t="n"/>
      <c r="I77" s="7" t="n"/>
      <c r="J77" s="7" t="n"/>
      <c r="K77" s="8">
        <f>IF($A77="","",IFERROR(MAX(0,(($E77-$D77)+($J77-$I77))*24),0))</f>
        <v/>
      </c>
      <c r="L77" s="6" t="n"/>
      <c r="M77" s="6" t="n"/>
      <c r="N77" s="6" t="n"/>
      <c r="O77" s="6" t="n"/>
      <c r="P77" s="9">
        <f>IF($A77="","",IFERROR(VLOOKUP($G77&amp;"|"&amp;$H77,'Pauschalen'!$J$5:$N$104,2,FALSE),0))</f>
        <v/>
      </c>
      <c r="Q77" s="9">
        <f>IF($A77="","",IF($M77="Ja",IFERROR($P77*VLOOKUP($G77&amp;"|"&amp;$H77,'Pauschalen'!$J$5:$N$104,3,FALSE),0),0))</f>
        <v/>
      </c>
      <c r="R77" s="9">
        <f>IF($A77="","",IF($N77="Ja",IFERROR($P77*VLOOKUP($G77&amp;"|"&amp;$H77,'Pauschalen'!$J$5:$N$104,4,FALSE),0),0))</f>
        <v/>
      </c>
      <c r="S77" s="9">
        <f>IF($A77="","",IF($O77="Ja",IFERROR($P77*VLOOKUP($G77&amp;"|"&amp;$H77,'Pauschalen'!$J$5:$N$104,5,FALSE),0),0))</f>
        <v/>
      </c>
      <c r="T77" s="9">
        <f>IF($A77="","",MAX(0,$P77-$Q77-$R77-$S77))</f>
        <v/>
      </c>
      <c r="U77" s="10">
        <f>IF($A77="","",IF($T77&gt;0,"Erstattungsfähig","Keine Erstattung"))</f>
        <v/>
      </c>
      <c r="V77" s="4" t="n"/>
    </row>
    <row r="78">
      <c r="A78" s="4" t="n"/>
      <c r="B78" s="4" t="n"/>
      <c r="C78" s="4" t="n"/>
      <c r="D78" s="5" t="n"/>
      <c r="E78" s="5" t="n"/>
      <c r="F78" s="4" t="n"/>
      <c r="G78" s="6" t="n"/>
      <c r="H78" s="6" t="n"/>
      <c r="I78" s="7" t="n"/>
      <c r="J78" s="7" t="n"/>
      <c r="K78" s="11">
        <f>IF($A78="","",IFERROR(MAX(0,(($E78-$D78)+($J78-$I78))*24),0))</f>
        <v/>
      </c>
      <c r="L78" s="6" t="n"/>
      <c r="M78" s="6" t="n"/>
      <c r="N78" s="6" t="n"/>
      <c r="O78" s="6" t="n"/>
      <c r="P78" s="12">
        <f>IF($A78="","",IFERROR(VLOOKUP($G78&amp;"|"&amp;$H78,'Pauschalen'!$J$5:$N$104,2,FALSE),0))</f>
        <v/>
      </c>
      <c r="Q78" s="12">
        <f>IF($A78="","",IF($M78="Ja",IFERROR($P78*VLOOKUP($G78&amp;"|"&amp;$H78,'Pauschalen'!$J$5:$N$104,3,FALSE),0),0))</f>
        <v/>
      </c>
      <c r="R78" s="12">
        <f>IF($A78="","",IF($N78="Ja",IFERROR($P78*VLOOKUP($G78&amp;"|"&amp;$H78,'Pauschalen'!$J$5:$N$104,4,FALSE),0),0))</f>
        <v/>
      </c>
      <c r="S78" s="12">
        <f>IF($A78="","",IF($O78="Ja",IFERROR($P78*VLOOKUP($G78&amp;"|"&amp;$H78,'Pauschalen'!$J$5:$N$104,5,FALSE),0),0))</f>
        <v/>
      </c>
      <c r="T78" s="12">
        <f>IF($A78="","",MAX(0,$P78-$Q78-$R78-$S78))</f>
        <v/>
      </c>
      <c r="U78" s="13">
        <f>IF($A78="","",IF($T78&gt;0,"Erstattungsfähig","Keine Erstattung"))</f>
        <v/>
      </c>
      <c r="V78" s="4" t="n"/>
    </row>
    <row r="79">
      <c r="A79" s="4" t="n"/>
      <c r="B79" s="4" t="n"/>
      <c r="C79" s="4" t="n"/>
      <c r="D79" s="5" t="n"/>
      <c r="E79" s="5" t="n"/>
      <c r="F79" s="4" t="n"/>
      <c r="G79" s="6" t="n"/>
      <c r="H79" s="6" t="n"/>
      <c r="I79" s="7" t="n"/>
      <c r="J79" s="7" t="n"/>
      <c r="K79" s="8">
        <f>IF($A79="","",IFERROR(MAX(0,(($E79-$D79)+($J79-$I79))*24),0))</f>
        <v/>
      </c>
      <c r="L79" s="6" t="n"/>
      <c r="M79" s="6" t="n"/>
      <c r="N79" s="6" t="n"/>
      <c r="O79" s="6" t="n"/>
      <c r="P79" s="9">
        <f>IF($A79="","",IFERROR(VLOOKUP($G79&amp;"|"&amp;$H79,'Pauschalen'!$J$5:$N$104,2,FALSE),0))</f>
        <v/>
      </c>
      <c r="Q79" s="9">
        <f>IF($A79="","",IF($M79="Ja",IFERROR($P79*VLOOKUP($G79&amp;"|"&amp;$H79,'Pauschalen'!$J$5:$N$104,3,FALSE),0),0))</f>
        <v/>
      </c>
      <c r="R79" s="9">
        <f>IF($A79="","",IF($N79="Ja",IFERROR($P79*VLOOKUP($G79&amp;"|"&amp;$H79,'Pauschalen'!$J$5:$N$104,4,FALSE),0),0))</f>
        <v/>
      </c>
      <c r="S79" s="9">
        <f>IF($A79="","",IF($O79="Ja",IFERROR($P79*VLOOKUP($G79&amp;"|"&amp;$H79,'Pauschalen'!$J$5:$N$104,5,FALSE),0),0))</f>
        <v/>
      </c>
      <c r="T79" s="9">
        <f>IF($A79="","",MAX(0,$P79-$Q79-$R79-$S79))</f>
        <v/>
      </c>
      <c r="U79" s="10">
        <f>IF($A79="","",IF($T79&gt;0,"Erstattungsfähig","Keine Erstattung"))</f>
        <v/>
      </c>
      <c r="V79" s="4" t="n"/>
    </row>
    <row r="80">
      <c r="A80" s="4" t="n"/>
      <c r="B80" s="4" t="n"/>
      <c r="C80" s="4" t="n"/>
      <c r="D80" s="5" t="n"/>
      <c r="E80" s="5" t="n"/>
      <c r="F80" s="4" t="n"/>
      <c r="G80" s="6" t="n"/>
      <c r="H80" s="6" t="n"/>
      <c r="I80" s="7" t="n"/>
      <c r="J80" s="7" t="n"/>
      <c r="K80" s="11">
        <f>IF($A80="","",IFERROR(MAX(0,(($E80-$D80)+($J80-$I80))*24),0))</f>
        <v/>
      </c>
      <c r="L80" s="6" t="n"/>
      <c r="M80" s="6" t="n"/>
      <c r="N80" s="6" t="n"/>
      <c r="O80" s="6" t="n"/>
      <c r="P80" s="12">
        <f>IF($A80="","",IFERROR(VLOOKUP($G80&amp;"|"&amp;$H80,'Pauschalen'!$J$5:$N$104,2,FALSE),0))</f>
        <v/>
      </c>
      <c r="Q80" s="12">
        <f>IF($A80="","",IF($M80="Ja",IFERROR($P80*VLOOKUP($G80&amp;"|"&amp;$H80,'Pauschalen'!$J$5:$N$104,3,FALSE),0),0))</f>
        <v/>
      </c>
      <c r="R80" s="12">
        <f>IF($A80="","",IF($N80="Ja",IFERROR($P80*VLOOKUP($G80&amp;"|"&amp;$H80,'Pauschalen'!$J$5:$N$104,4,FALSE),0),0))</f>
        <v/>
      </c>
      <c r="S80" s="12">
        <f>IF($A80="","",IF($O80="Ja",IFERROR($P80*VLOOKUP($G80&amp;"|"&amp;$H80,'Pauschalen'!$J$5:$N$104,5,FALSE),0),0))</f>
        <v/>
      </c>
      <c r="T80" s="12">
        <f>IF($A80="","",MAX(0,$P80-$Q80-$R80-$S80))</f>
        <v/>
      </c>
      <c r="U80" s="13">
        <f>IF($A80="","",IF($T80&gt;0,"Erstattungsfähig","Keine Erstattung"))</f>
        <v/>
      </c>
      <c r="V80" s="4" t="n"/>
    </row>
    <row r="81">
      <c r="A81" s="4" t="n"/>
      <c r="B81" s="4" t="n"/>
      <c r="C81" s="4" t="n"/>
      <c r="D81" s="5" t="n"/>
      <c r="E81" s="5" t="n"/>
      <c r="F81" s="4" t="n"/>
      <c r="G81" s="6" t="n"/>
      <c r="H81" s="6" t="n"/>
      <c r="I81" s="7" t="n"/>
      <c r="J81" s="7" t="n"/>
      <c r="K81" s="8">
        <f>IF($A81="","",IFERROR(MAX(0,(($E81-$D81)+($J81-$I81))*24),0))</f>
        <v/>
      </c>
      <c r="L81" s="6" t="n"/>
      <c r="M81" s="6" t="n"/>
      <c r="N81" s="6" t="n"/>
      <c r="O81" s="6" t="n"/>
      <c r="P81" s="9">
        <f>IF($A81="","",IFERROR(VLOOKUP($G81&amp;"|"&amp;$H81,'Pauschalen'!$J$5:$N$104,2,FALSE),0))</f>
        <v/>
      </c>
      <c r="Q81" s="9">
        <f>IF($A81="","",IF($M81="Ja",IFERROR($P81*VLOOKUP($G81&amp;"|"&amp;$H81,'Pauschalen'!$J$5:$N$104,3,FALSE),0),0))</f>
        <v/>
      </c>
      <c r="R81" s="9">
        <f>IF($A81="","",IF($N81="Ja",IFERROR($P81*VLOOKUP($G81&amp;"|"&amp;$H81,'Pauschalen'!$J$5:$N$104,4,FALSE),0),0))</f>
        <v/>
      </c>
      <c r="S81" s="9">
        <f>IF($A81="","",IF($O81="Ja",IFERROR($P81*VLOOKUP($G81&amp;"|"&amp;$H81,'Pauschalen'!$J$5:$N$104,5,FALSE),0),0))</f>
        <v/>
      </c>
      <c r="T81" s="9">
        <f>IF($A81="","",MAX(0,$P81-$Q81-$R81-$S81))</f>
        <v/>
      </c>
      <c r="U81" s="10">
        <f>IF($A81="","",IF($T81&gt;0,"Erstattungsfähig","Keine Erstattung"))</f>
        <v/>
      </c>
      <c r="V81" s="4" t="n"/>
    </row>
    <row r="82">
      <c r="A82" s="4" t="n"/>
      <c r="B82" s="4" t="n"/>
      <c r="C82" s="4" t="n"/>
      <c r="D82" s="5" t="n"/>
      <c r="E82" s="5" t="n"/>
      <c r="F82" s="4" t="n"/>
      <c r="G82" s="6" t="n"/>
      <c r="H82" s="6" t="n"/>
      <c r="I82" s="7" t="n"/>
      <c r="J82" s="7" t="n"/>
      <c r="K82" s="11">
        <f>IF($A82="","",IFERROR(MAX(0,(($E82-$D82)+($J82-$I82))*24),0))</f>
        <v/>
      </c>
      <c r="L82" s="6" t="n"/>
      <c r="M82" s="6" t="n"/>
      <c r="N82" s="6" t="n"/>
      <c r="O82" s="6" t="n"/>
      <c r="P82" s="12">
        <f>IF($A82="","",IFERROR(VLOOKUP($G82&amp;"|"&amp;$H82,'Pauschalen'!$J$5:$N$104,2,FALSE),0))</f>
        <v/>
      </c>
      <c r="Q82" s="12">
        <f>IF($A82="","",IF($M82="Ja",IFERROR($P82*VLOOKUP($G82&amp;"|"&amp;$H82,'Pauschalen'!$J$5:$N$104,3,FALSE),0),0))</f>
        <v/>
      </c>
      <c r="R82" s="12">
        <f>IF($A82="","",IF($N82="Ja",IFERROR($P82*VLOOKUP($G82&amp;"|"&amp;$H82,'Pauschalen'!$J$5:$N$104,4,FALSE),0),0))</f>
        <v/>
      </c>
      <c r="S82" s="12">
        <f>IF($A82="","",IF($O82="Ja",IFERROR($P82*VLOOKUP($G82&amp;"|"&amp;$H82,'Pauschalen'!$J$5:$N$104,5,FALSE),0),0))</f>
        <v/>
      </c>
      <c r="T82" s="12">
        <f>IF($A82="","",MAX(0,$P82-$Q82-$R82-$S82))</f>
        <v/>
      </c>
      <c r="U82" s="13">
        <f>IF($A82="","",IF($T82&gt;0,"Erstattungsfähig","Keine Erstattung"))</f>
        <v/>
      </c>
      <c r="V82" s="4" t="n"/>
    </row>
    <row r="83">
      <c r="A83" s="4" t="n"/>
      <c r="B83" s="4" t="n"/>
      <c r="C83" s="4" t="n"/>
      <c r="D83" s="5" t="n"/>
      <c r="E83" s="5" t="n"/>
      <c r="F83" s="4" t="n"/>
      <c r="G83" s="6" t="n"/>
      <c r="H83" s="6" t="n"/>
      <c r="I83" s="7" t="n"/>
      <c r="J83" s="7" t="n"/>
      <c r="K83" s="8">
        <f>IF($A83="","",IFERROR(MAX(0,(($E83-$D83)+($J83-$I83))*24),0))</f>
        <v/>
      </c>
      <c r="L83" s="6" t="n"/>
      <c r="M83" s="6" t="n"/>
      <c r="N83" s="6" t="n"/>
      <c r="O83" s="6" t="n"/>
      <c r="P83" s="9">
        <f>IF($A83="","",IFERROR(VLOOKUP($G83&amp;"|"&amp;$H83,'Pauschalen'!$J$5:$N$104,2,FALSE),0))</f>
        <v/>
      </c>
      <c r="Q83" s="9">
        <f>IF($A83="","",IF($M83="Ja",IFERROR($P83*VLOOKUP($G83&amp;"|"&amp;$H83,'Pauschalen'!$J$5:$N$104,3,FALSE),0),0))</f>
        <v/>
      </c>
      <c r="R83" s="9">
        <f>IF($A83="","",IF($N83="Ja",IFERROR($P83*VLOOKUP($G83&amp;"|"&amp;$H83,'Pauschalen'!$J$5:$N$104,4,FALSE),0),0))</f>
        <v/>
      </c>
      <c r="S83" s="9">
        <f>IF($A83="","",IF($O83="Ja",IFERROR($P83*VLOOKUP($G83&amp;"|"&amp;$H83,'Pauschalen'!$J$5:$N$104,5,FALSE),0),0))</f>
        <v/>
      </c>
      <c r="T83" s="9">
        <f>IF($A83="","",MAX(0,$P83-$Q83-$R83-$S83))</f>
        <v/>
      </c>
      <c r="U83" s="10">
        <f>IF($A83="","",IF($T83&gt;0,"Erstattungsfähig","Keine Erstattung"))</f>
        <v/>
      </c>
      <c r="V83" s="4" t="n"/>
    </row>
    <row r="84">
      <c r="A84" s="4" t="n"/>
      <c r="B84" s="4" t="n"/>
      <c r="C84" s="4" t="n"/>
      <c r="D84" s="5" t="n"/>
      <c r="E84" s="5" t="n"/>
      <c r="F84" s="4" t="n"/>
      <c r="G84" s="6" t="n"/>
      <c r="H84" s="6" t="n"/>
      <c r="I84" s="7" t="n"/>
      <c r="J84" s="7" t="n"/>
      <c r="K84" s="11">
        <f>IF($A84="","",IFERROR(MAX(0,(($E84-$D84)+($J84-$I84))*24),0))</f>
        <v/>
      </c>
      <c r="L84" s="6" t="n"/>
      <c r="M84" s="6" t="n"/>
      <c r="N84" s="6" t="n"/>
      <c r="O84" s="6" t="n"/>
      <c r="P84" s="12">
        <f>IF($A84="","",IFERROR(VLOOKUP($G84&amp;"|"&amp;$H84,'Pauschalen'!$J$5:$N$104,2,FALSE),0))</f>
        <v/>
      </c>
      <c r="Q84" s="12">
        <f>IF($A84="","",IF($M84="Ja",IFERROR($P84*VLOOKUP($G84&amp;"|"&amp;$H84,'Pauschalen'!$J$5:$N$104,3,FALSE),0),0))</f>
        <v/>
      </c>
      <c r="R84" s="12">
        <f>IF($A84="","",IF($N84="Ja",IFERROR($P84*VLOOKUP($G84&amp;"|"&amp;$H84,'Pauschalen'!$J$5:$N$104,4,FALSE),0),0))</f>
        <v/>
      </c>
      <c r="S84" s="12">
        <f>IF($A84="","",IF($O84="Ja",IFERROR($P84*VLOOKUP($G84&amp;"|"&amp;$H84,'Pauschalen'!$J$5:$N$104,5,FALSE),0),0))</f>
        <v/>
      </c>
      <c r="T84" s="12">
        <f>IF($A84="","",MAX(0,$P84-$Q84-$R84-$S84))</f>
        <v/>
      </c>
      <c r="U84" s="13">
        <f>IF($A84="","",IF($T84&gt;0,"Erstattungsfähig","Keine Erstattung"))</f>
        <v/>
      </c>
      <c r="V84" s="4" t="n"/>
    </row>
    <row r="85">
      <c r="A85" s="4" t="n"/>
      <c r="B85" s="4" t="n"/>
      <c r="C85" s="4" t="n"/>
      <c r="D85" s="5" t="n"/>
      <c r="E85" s="5" t="n"/>
      <c r="F85" s="4" t="n"/>
      <c r="G85" s="6" t="n"/>
      <c r="H85" s="6" t="n"/>
      <c r="I85" s="7" t="n"/>
      <c r="J85" s="7" t="n"/>
      <c r="K85" s="8">
        <f>IF($A85="","",IFERROR(MAX(0,(($E85-$D85)+($J85-$I85))*24),0))</f>
        <v/>
      </c>
      <c r="L85" s="6" t="n"/>
      <c r="M85" s="6" t="n"/>
      <c r="N85" s="6" t="n"/>
      <c r="O85" s="6" t="n"/>
      <c r="P85" s="9">
        <f>IF($A85="","",IFERROR(VLOOKUP($G85&amp;"|"&amp;$H85,'Pauschalen'!$J$5:$N$104,2,FALSE),0))</f>
        <v/>
      </c>
      <c r="Q85" s="9">
        <f>IF($A85="","",IF($M85="Ja",IFERROR($P85*VLOOKUP($G85&amp;"|"&amp;$H85,'Pauschalen'!$J$5:$N$104,3,FALSE),0),0))</f>
        <v/>
      </c>
      <c r="R85" s="9">
        <f>IF($A85="","",IF($N85="Ja",IFERROR($P85*VLOOKUP($G85&amp;"|"&amp;$H85,'Pauschalen'!$J$5:$N$104,4,FALSE),0),0))</f>
        <v/>
      </c>
      <c r="S85" s="9">
        <f>IF($A85="","",IF($O85="Ja",IFERROR($P85*VLOOKUP($G85&amp;"|"&amp;$H85,'Pauschalen'!$J$5:$N$104,5,FALSE),0),0))</f>
        <v/>
      </c>
      <c r="T85" s="9">
        <f>IF($A85="","",MAX(0,$P85-$Q85-$R85-$S85))</f>
        <v/>
      </c>
      <c r="U85" s="10">
        <f>IF($A85="","",IF($T85&gt;0,"Erstattungsfähig","Keine Erstattung"))</f>
        <v/>
      </c>
      <c r="V85" s="4" t="n"/>
    </row>
    <row r="86">
      <c r="A86" s="4" t="n"/>
      <c r="B86" s="4" t="n"/>
      <c r="C86" s="4" t="n"/>
      <c r="D86" s="5" t="n"/>
      <c r="E86" s="5" t="n"/>
      <c r="F86" s="4" t="n"/>
      <c r="G86" s="6" t="n"/>
      <c r="H86" s="6" t="n"/>
      <c r="I86" s="7" t="n"/>
      <c r="J86" s="7" t="n"/>
      <c r="K86" s="11">
        <f>IF($A86="","",IFERROR(MAX(0,(($E86-$D86)+($J86-$I86))*24),0))</f>
        <v/>
      </c>
      <c r="L86" s="6" t="n"/>
      <c r="M86" s="6" t="n"/>
      <c r="N86" s="6" t="n"/>
      <c r="O86" s="6" t="n"/>
      <c r="P86" s="12">
        <f>IF($A86="","",IFERROR(VLOOKUP($G86&amp;"|"&amp;$H86,'Pauschalen'!$J$5:$N$104,2,FALSE),0))</f>
        <v/>
      </c>
      <c r="Q86" s="12">
        <f>IF($A86="","",IF($M86="Ja",IFERROR($P86*VLOOKUP($G86&amp;"|"&amp;$H86,'Pauschalen'!$J$5:$N$104,3,FALSE),0),0))</f>
        <v/>
      </c>
      <c r="R86" s="12">
        <f>IF($A86="","",IF($N86="Ja",IFERROR($P86*VLOOKUP($G86&amp;"|"&amp;$H86,'Pauschalen'!$J$5:$N$104,4,FALSE),0),0))</f>
        <v/>
      </c>
      <c r="S86" s="12">
        <f>IF($A86="","",IF($O86="Ja",IFERROR($P86*VLOOKUP($G86&amp;"|"&amp;$H86,'Pauschalen'!$J$5:$N$104,5,FALSE),0),0))</f>
        <v/>
      </c>
      <c r="T86" s="12">
        <f>IF($A86="","",MAX(0,$P86-$Q86-$R86-$S86))</f>
        <v/>
      </c>
      <c r="U86" s="13">
        <f>IF($A86="","",IF($T86&gt;0,"Erstattungsfähig","Keine Erstattung"))</f>
        <v/>
      </c>
      <c r="V86" s="4" t="n"/>
    </row>
    <row r="87">
      <c r="A87" s="4" t="n"/>
      <c r="B87" s="4" t="n"/>
      <c r="C87" s="4" t="n"/>
      <c r="D87" s="5" t="n"/>
      <c r="E87" s="5" t="n"/>
      <c r="F87" s="4" t="n"/>
      <c r="G87" s="6" t="n"/>
      <c r="H87" s="6" t="n"/>
      <c r="I87" s="7" t="n"/>
      <c r="J87" s="7" t="n"/>
      <c r="K87" s="8">
        <f>IF($A87="","",IFERROR(MAX(0,(($E87-$D87)+($J87-$I87))*24),0))</f>
        <v/>
      </c>
      <c r="L87" s="6" t="n"/>
      <c r="M87" s="6" t="n"/>
      <c r="N87" s="6" t="n"/>
      <c r="O87" s="6" t="n"/>
      <c r="P87" s="9">
        <f>IF($A87="","",IFERROR(VLOOKUP($G87&amp;"|"&amp;$H87,'Pauschalen'!$J$5:$N$104,2,FALSE),0))</f>
        <v/>
      </c>
      <c r="Q87" s="9">
        <f>IF($A87="","",IF($M87="Ja",IFERROR($P87*VLOOKUP($G87&amp;"|"&amp;$H87,'Pauschalen'!$J$5:$N$104,3,FALSE),0),0))</f>
        <v/>
      </c>
      <c r="R87" s="9">
        <f>IF($A87="","",IF($N87="Ja",IFERROR($P87*VLOOKUP($G87&amp;"|"&amp;$H87,'Pauschalen'!$J$5:$N$104,4,FALSE),0),0))</f>
        <v/>
      </c>
      <c r="S87" s="9">
        <f>IF($A87="","",IF($O87="Ja",IFERROR($P87*VLOOKUP($G87&amp;"|"&amp;$H87,'Pauschalen'!$J$5:$N$104,5,FALSE),0),0))</f>
        <v/>
      </c>
      <c r="T87" s="9">
        <f>IF($A87="","",MAX(0,$P87-$Q87-$R87-$S87))</f>
        <v/>
      </c>
      <c r="U87" s="10">
        <f>IF($A87="","",IF($T87&gt;0,"Erstattungsfähig","Keine Erstattung"))</f>
        <v/>
      </c>
      <c r="V87" s="4" t="n"/>
    </row>
    <row r="88">
      <c r="A88" s="4" t="n"/>
      <c r="B88" s="4" t="n"/>
      <c r="C88" s="4" t="n"/>
      <c r="D88" s="5" t="n"/>
      <c r="E88" s="5" t="n"/>
      <c r="F88" s="4" t="n"/>
      <c r="G88" s="6" t="n"/>
      <c r="H88" s="6" t="n"/>
      <c r="I88" s="7" t="n"/>
      <c r="J88" s="7" t="n"/>
      <c r="K88" s="11">
        <f>IF($A88="","",IFERROR(MAX(0,(($E88-$D88)+($J88-$I88))*24),0))</f>
        <v/>
      </c>
      <c r="L88" s="6" t="n"/>
      <c r="M88" s="6" t="n"/>
      <c r="N88" s="6" t="n"/>
      <c r="O88" s="6" t="n"/>
      <c r="P88" s="12">
        <f>IF($A88="","",IFERROR(VLOOKUP($G88&amp;"|"&amp;$H88,'Pauschalen'!$J$5:$N$104,2,FALSE),0))</f>
        <v/>
      </c>
      <c r="Q88" s="12">
        <f>IF($A88="","",IF($M88="Ja",IFERROR($P88*VLOOKUP($G88&amp;"|"&amp;$H88,'Pauschalen'!$J$5:$N$104,3,FALSE),0),0))</f>
        <v/>
      </c>
      <c r="R88" s="12">
        <f>IF($A88="","",IF($N88="Ja",IFERROR($P88*VLOOKUP($G88&amp;"|"&amp;$H88,'Pauschalen'!$J$5:$N$104,4,FALSE),0),0))</f>
        <v/>
      </c>
      <c r="S88" s="12">
        <f>IF($A88="","",IF($O88="Ja",IFERROR($P88*VLOOKUP($G88&amp;"|"&amp;$H88,'Pauschalen'!$J$5:$N$104,5,FALSE),0),0))</f>
        <v/>
      </c>
      <c r="T88" s="12">
        <f>IF($A88="","",MAX(0,$P88-$Q88-$R88-$S88))</f>
        <v/>
      </c>
      <c r="U88" s="13">
        <f>IF($A88="","",IF($T88&gt;0,"Erstattungsfähig","Keine Erstattung"))</f>
        <v/>
      </c>
      <c r="V88" s="4" t="n"/>
    </row>
    <row r="89">
      <c r="A89" s="4" t="n"/>
      <c r="B89" s="4" t="n"/>
      <c r="C89" s="4" t="n"/>
      <c r="D89" s="5" t="n"/>
      <c r="E89" s="5" t="n"/>
      <c r="F89" s="4" t="n"/>
      <c r="G89" s="6" t="n"/>
      <c r="H89" s="6" t="n"/>
      <c r="I89" s="7" t="n"/>
      <c r="J89" s="7" t="n"/>
      <c r="K89" s="8">
        <f>IF($A89="","",IFERROR(MAX(0,(($E89-$D89)+($J89-$I89))*24),0))</f>
        <v/>
      </c>
      <c r="L89" s="6" t="n"/>
      <c r="M89" s="6" t="n"/>
      <c r="N89" s="6" t="n"/>
      <c r="O89" s="6" t="n"/>
      <c r="P89" s="9">
        <f>IF($A89="","",IFERROR(VLOOKUP($G89&amp;"|"&amp;$H89,'Pauschalen'!$J$5:$N$104,2,FALSE),0))</f>
        <v/>
      </c>
      <c r="Q89" s="9">
        <f>IF($A89="","",IF($M89="Ja",IFERROR($P89*VLOOKUP($G89&amp;"|"&amp;$H89,'Pauschalen'!$J$5:$N$104,3,FALSE),0),0))</f>
        <v/>
      </c>
      <c r="R89" s="9">
        <f>IF($A89="","",IF($N89="Ja",IFERROR($P89*VLOOKUP($G89&amp;"|"&amp;$H89,'Pauschalen'!$J$5:$N$104,4,FALSE),0),0))</f>
        <v/>
      </c>
      <c r="S89" s="9">
        <f>IF($A89="","",IF($O89="Ja",IFERROR($P89*VLOOKUP($G89&amp;"|"&amp;$H89,'Pauschalen'!$J$5:$N$104,5,FALSE),0),0))</f>
        <v/>
      </c>
      <c r="T89" s="9">
        <f>IF($A89="","",MAX(0,$P89-$Q89-$R89-$S89))</f>
        <v/>
      </c>
      <c r="U89" s="10">
        <f>IF($A89="","",IF($T89&gt;0,"Erstattungsfähig","Keine Erstattung"))</f>
        <v/>
      </c>
      <c r="V89" s="4" t="n"/>
    </row>
    <row r="90">
      <c r="A90" s="4" t="n"/>
      <c r="B90" s="4" t="n"/>
      <c r="C90" s="4" t="n"/>
      <c r="D90" s="5" t="n"/>
      <c r="E90" s="5" t="n"/>
      <c r="F90" s="4" t="n"/>
      <c r="G90" s="6" t="n"/>
      <c r="H90" s="6" t="n"/>
      <c r="I90" s="7" t="n"/>
      <c r="J90" s="7" t="n"/>
      <c r="K90" s="11">
        <f>IF($A90="","",IFERROR(MAX(0,(($E90-$D90)+($J90-$I90))*24),0))</f>
        <v/>
      </c>
      <c r="L90" s="6" t="n"/>
      <c r="M90" s="6" t="n"/>
      <c r="N90" s="6" t="n"/>
      <c r="O90" s="6" t="n"/>
      <c r="P90" s="12">
        <f>IF($A90="","",IFERROR(VLOOKUP($G90&amp;"|"&amp;$H90,'Pauschalen'!$J$5:$N$104,2,FALSE),0))</f>
        <v/>
      </c>
      <c r="Q90" s="12">
        <f>IF($A90="","",IF($M90="Ja",IFERROR($P90*VLOOKUP($G90&amp;"|"&amp;$H90,'Pauschalen'!$J$5:$N$104,3,FALSE),0),0))</f>
        <v/>
      </c>
      <c r="R90" s="12">
        <f>IF($A90="","",IF($N90="Ja",IFERROR($P90*VLOOKUP($G90&amp;"|"&amp;$H90,'Pauschalen'!$J$5:$N$104,4,FALSE),0),0))</f>
        <v/>
      </c>
      <c r="S90" s="12">
        <f>IF($A90="","",IF($O90="Ja",IFERROR($P90*VLOOKUP($G90&amp;"|"&amp;$H90,'Pauschalen'!$J$5:$N$104,5,FALSE),0),0))</f>
        <v/>
      </c>
      <c r="T90" s="12">
        <f>IF($A90="","",MAX(0,$P90-$Q90-$R90-$S90))</f>
        <v/>
      </c>
      <c r="U90" s="13">
        <f>IF($A90="","",IF($T90&gt;0,"Erstattungsfähig","Keine Erstattung"))</f>
        <v/>
      </c>
      <c r="V90" s="4" t="n"/>
    </row>
    <row r="91">
      <c r="A91" s="4" t="n"/>
      <c r="B91" s="4" t="n"/>
      <c r="C91" s="4" t="n"/>
      <c r="D91" s="5" t="n"/>
      <c r="E91" s="5" t="n"/>
      <c r="F91" s="4" t="n"/>
      <c r="G91" s="6" t="n"/>
      <c r="H91" s="6" t="n"/>
      <c r="I91" s="7" t="n"/>
      <c r="J91" s="7" t="n"/>
      <c r="K91" s="8">
        <f>IF($A91="","",IFERROR(MAX(0,(($E91-$D91)+($J91-$I91))*24),0))</f>
        <v/>
      </c>
      <c r="L91" s="6" t="n"/>
      <c r="M91" s="6" t="n"/>
      <c r="N91" s="6" t="n"/>
      <c r="O91" s="6" t="n"/>
      <c r="P91" s="9">
        <f>IF($A91="","",IFERROR(VLOOKUP($G91&amp;"|"&amp;$H91,'Pauschalen'!$J$5:$N$104,2,FALSE),0))</f>
        <v/>
      </c>
      <c r="Q91" s="9">
        <f>IF($A91="","",IF($M91="Ja",IFERROR($P91*VLOOKUP($G91&amp;"|"&amp;$H91,'Pauschalen'!$J$5:$N$104,3,FALSE),0),0))</f>
        <v/>
      </c>
      <c r="R91" s="9">
        <f>IF($A91="","",IF($N91="Ja",IFERROR($P91*VLOOKUP($G91&amp;"|"&amp;$H91,'Pauschalen'!$J$5:$N$104,4,FALSE),0),0))</f>
        <v/>
      </c>
      <c r="S91" s="9">
        <f>IF($A91="","",IF($O91="Ja",IFERROR($P91*VLOOKUP($G91&amp;"|"&amp;$H91,'Pauschalen'!$J$5:$N$104,5,FALSE),0),0))</f>
        <v/>
      </c>
      <c r="T91" s="9">
        <f>IF($A91="","",MAX(0,$P91-$Q91-$R91-$S91))</f>
        <v/>
      </c>
      <c r="U91" s="10">
        <f>IF($A91="","",IF($T91&gt;0,"Erstattungsfähig","Keine Erstattung"))</f>
        <v/>
      </c>
      <c r="V91" s="4" t="n"/>
    </row>
    <row r="92">
      <c r="A92" s="4" t="n"/>
      <c r="B92" s="4" t="n"/>
      <c r="C92" s="4" t="n"/>
      <c r="D92" s="5" t="n"/>
      <c r="E92" s="5" t="n"/>
      <c r="F92" s="4" t="n"/>
      <c r="G92" s="6" t="n"/>
      <c r="H92" s="6" t="n"/>
      <c r="I92" s="7" t="n"/>
      <c r="J92" s="7" t="n"/>
      <c r="K92" s="11">
        <f>IF($A92="","",IFERROR(MAX(0,(($E92-$D92)+($J92-$I92))*24),0))</f>
        <v/>
      </c>
      <c r="L92" s="6" t="n"/>
      <c r="M92" s="6" t="n"/>
      <c r="N92" s="6" t="n"/>
      <c r="O92" s="6" t="n"/>
      <c r="P92" s="12">
        <f>IF($A92="","",IFERROR(VLOOKUP($G92&amp;"|"&amp;$H92,'Pauschalen'!$J$5:$N$104,2,FALSE),0))</f>
        <v/>
      </c>
      <c r="Q92" s="12">
        <f>IF($A92="","",IF($M92="Ja",IFERROR($P92*VLOOKUP($G92&amp;"|"&amp;$H92,'Pauschalen'!$J$5:$N$104,3,FALSE),0),0))</f>
        <v/>
      </c>
      <c r="R92" s="12">
        <f>IF($A92="","",IF($N92="Ja",IFERROR($P92*VLOOKUP($G92&amp;"|"&amp;$H92,'Pauschalen'!$J$5:$N$104,4,FALSE),0),0))</f>
        <v/>
      </c>
      <c r="S92" s="12">
        <f>IF($A92="","",IF($O92="Ja",IFERROR($P92*VLOOKUP($G92&amp;"|"&amp;$H92,'Pauschalen'!$J$5:$N$104,5,FALSE),0),0))</f>
        <v/>
      </c>
      <c r="T92" s="12">
        <f>IF($A92="","",MAX(0,$P92-$Q92-$R92-$S92))</f>
        <v/>
      </c>
      <c r="U92" s="13">
        <f>IF($A92="","",IF($T92&gt;0,"Erstattungsfähig","Keine Erstattung"))</f>
        <v/>
      </c>
      <c r="V92" s="4" t="n"/>
    </row>
    <row r="93">
      <c r="A93" s="4" t="n"/>
      <c r="B93" s="4" t="n"/>
      <c r="C93" s="4" t="n"/>
      <c r="D93" s="5" t="n"/>
      <c r="E93" s="5" t="n"/>
      <c r="F93" s="4" t="n"/>
      <c r="G93" s="6" t="n"/>
      <c r="H93" s="6" t="n"/>
      <c r="I93" s="7" t="n"/>
      <c r="J93" s="7" t="n"/>
      <c r="K93" s="8">
        <f>IF($A93="","",IFERROR(MAX(0,(($E93-$D93)+($J93-$I93))*24),0))</f>
        <v/>
      </c>
      <c r="L93" s="6" t="n"/>
      <c r="M93" s="6" t="n"/>
      <c r="N93" s="6" t="n"/>
      <c r="O93" s="6" t="n"/>
      <c r="P93" s="9">
        <f>IF($A93="","",IFERROR(VLOOKUP($G93&amp;"|"&amp;$H93,'Pauschalen'!$J$5:$N$104,2,FALSE),0))</f>
        <v/>
      </c>
      <c r="Q93" s="9">
        <f>IF($A93="","",IF($M93="Ja",IFERROR($P93*VLOOKUP($G93&amp;"|"&amp;$H93,'Pauschalen'!$J$5:$N$104,3,FALSE),0),0))</f>
        <v/>
      </c>
      <c r="R93" s="9">
        <f>IF($A93="","",IF($N93="Ja",IFERROR($P93*VLOOKUP($G93&amp;"|"&amp;$H93,'Pauschalen'!$J$5:$N$104,4,FALSE),0),0))</f>
        <v/>
      </c>
      <c r="S93" s="9">
        <f>IF($A93="","",IF($O93="Ja",IFERROR($P93*VLOOKUP($G93&amp;"|"&amp;$H93,'Pauschalen'!$J$5:$N$104,5,FALSE),0),0))</f>
        <v/>
      </c>
      <c r="T93" s="9">
        <f>IF($A93="","",MAX(0,$P93-$Q93-$R93-$S93))</f>
        <v/>
      </c>
      <c r="U93" s="10">
        <f>IF($A93="","",IF($T93&gt;0,"Erstattungsfähig","Keine Erstattung"))</f>
        <v/>
      </c>
      <c r="V93" s="4" t="n"/>
    </row>
    <row r="94">
      <c r="A94" s="4" t="n"/>
      <c r="B94" s="4" t="n"/>
      <c r="C94" s="4" t="n"/>
      <c r="D94" s="5" t="n"/>
      <c r="E94" s="5" t="n"/>
      <c r="F94" s="4" t="n"/>
      <c r="G94" s="6" t="n"/>
      <c r="H94" s="6" t="n"/>
      <c r="I94" s="7" t="n"/>
      <c r="J94" s="7" t="n"/>
      <c r="K94" s="11">
        <f>IF($A94="","",IFERROR(MAX(0,(($E94-$D94)+($J94-$I94))*24),0))</f>
        <v/>
      </c>
      <c r="L94" s="6" t="n"/>
      <c r="M94" s="6" t="n"/>
      <c r="N94" s="6" t="n"/>
      <c r="O94" s="6" t="n"/>
      <c r="P94" s="12">
        <f>IF($A94="","",IFERROR(VLOOKUP($G94&amp;"|"&amp;$H94,'Pauschalen'!$J$5:$N$104,2,FALSE),0))</f>
        <v/>
      </c>
      <c r="Q94" s="12">
        <f>IF($A94="","",IF($M94="Ja",IFERROR($P94*VLOOKUP($G94&amp;"|"&amp;$H94,'Pauschalen'!$J$5:$N$104,3,FALSE),0),0))</f>
        <v/>
      </c>
      <c r="R94" s="12">
        <f>IF($A94="","",IF($N94="Ja",IFERROR($P94*VLOOKUP($G94&amp;"|"&amp;$H94,'Pauschalen'!$J$5:$N$104,4,FALSE),0),0))</f>
        <v/>
      </c>
      <c r="S94" s="12">
        <f>IF($A94="","",IF($O94="Ja",IFERROR($P94*VLOOKUP($G94&amp;"|"&amp;$H94,'Pauschalen'!$J$5:$N$104,5,FALSE),0),0))</f>
        <v/>
      </c>
      <c r="T94" s="12">
        <f>IF($A94="","",MAX(0,$P94-$Q94-$R94-$S94))</f>
        <v/>
      </c>
      <c r="U94" s="13">
        <f>IF($A94="","",IF($T94&gt;0,"Erstattungsfähig","Keine Erstattung"))</f>
        <v/>
      </c>
      <c r="V94" s="4" t="n"/>
    </row>
    <row r="95">
      <c r="A95" s="4" t="n"/>
      <c r="B95" s="4" t="n"/>
      <c r="C95" s="4" t="n"/>
      <c r="D95" s="5" t="n"/>
      <c r="E95" s="5" t="n"/>
      <c r="F95" s="4" t="n"/>
      <c r="G95" s="6" t="n"/>
      <c r="H95" s="6" t="n"/>
      <c r="I95" s="7" t="n"/>
      <c r="J95" s="7" t="n"/>
      <c r="K95" s="8">
        <f>IF($A95="","",IFERROR(MAX(0,(($E95-$D95)+($J95-$I95))*24),0))</f>
        <v/>
      </c>
      <c r="L95" s="6" t="n"/>
      <c r="M95" s="6" t="n"/>
      <c r="N95" s="6" t="n"/>
      <c r="O95" s="6" t="n"/>
      <c r="P95" s="9">
        <f>IF($A95="","",IFERROR(VLOOKUP($G95&amp;"|"&amp;$H95,'Pauschalen'!$J$5:$N$104,2,FALSE),0))</f>
        <v/>
      </c>
      <c r="Q95" s="9">
        <f>IF($A95="","",IF($M95="Ja",IFERROR($P95*VLOOKUP($G95&amp;"|"&amp;$H95,'Pauschalen'!$J$5:$N$104,3,FALSE),0),0))</f>
        <v/>
      </c>
      <c r="R95" s="9">
        <f>IF($A95="","",IF($N95="Ja",IFERROR($P95*VLOOKUP($G95&amp;"|"&amp;$H95,'Pauschalen'!$J$5:$N$104,4,FALSE),0),0))</f>
        <v/>
      </c>
      <c r="S95" s="9">
        <f>IF($A95="","",IF($O95="Ja",IFERROR($P95*VLOOKUP($G95&amp;"|"&amp;$H95,'Pauschalen'!$J$5:$N$104,5,FALSE),0),0))</f>
        <v/>
      </c>
      <c r="T95" s="9">
        <f>IF($A95="","",MAX(0,$P95-$Q95-$R95-$S95))</f>
        <v/>
      </c>
      <c r="U95" s="10">
        <f>IF($A95="","",IF($T95&gt;0,"Erstattungsfähig","Keine Erstattung"))</f>
        <v/>
      </c>
      <c r="V95" s="4" t="n"/>
    </row>
    <row r="96">
      <c r="A96" s="4" t="n"/>
      <c r="B96" s="4" t="n"/>
      <c r="C96" s="4" t="n"/>
      <c r="D96" s="5" t="n"/>
      <c r="E96" s="5" t="n"/>
      <c r="F96" s="4" t="n"/>
      <c r="G96" s="6" t="n"/>
      <c r="H96" s="6" t="n"/>
      <c r="I96" s="7" t="n"/>
      <c r="J96" s="7" t="n"/>
      <c r="K96" s="11">
        <f>IF($A96="","",IFERROR(MAX(0,(($E96-$D96)+($J96-$I96))*24),0))</f>
        <v/>
      </c>
      <c r="L96" s="6" t="n"/>
      <c r="M96" s="6" t="n"/>
      <c r="N96" s="6" t="n"/>
      <c r="O96" s="6" t="n"/>
      <c r="P96" s="12">
        <f>IF($A96="","",IFERROR(VLOOKUP($G96&amp;"|"&amp;$H96,'Pauschalen'!$J$5:$N$104,2,FALSE),0))</f>
        <v/>
      </c>
      <c r="Q96" s="12">
        <f>IF($A96="","",IF($M96="Ja",IFERROR($P96*VLOOKUP($G96&amp;"|"&amp;$H96,'Pauschalen'!$J$5:$N$104,3,FALSE),0),0))</f>
        <v/>
      </c>
      <c r="R96" s="12">
        <f>IF($A96="","",IF($N96="Ja",IFERROR($P96*VLOOKUP($G96&amp;"|"&amp;$H96,'Pauschalen'!$J$5:$N$104,4,FALSE),0),0))</f>
        <v/>
      </c>
      <c r="S96" s="12">
        <f>IF($A96="","",IF($O96="Ja",IFERROR($P96*VLOOKUP($G96&amp;"|"&amp;$H96,'Pauschalen'!$J$5:$N$104,5,FALSE),0),0))</f>
        <v/>
      </c>
      <c r="T96" s="12">
        <f>IF($A96="","",MAX(0,$P96-$Q96-$R96-$S96))</f>
        <v/>
      </c>
      <c r="U96" s="13">
        <f>IF($A96="","",IF($T96&gt;0,"Erstattungsfähig","Keine Erstattung"))</f>
        <v/>
      </c>
      <c r="V96" s="4" t="n"/>
    </row>
    <row r="97">
      <c r="A97" s="4" t="n"/>
      <c r="B97" s="4" t="n"/>
      <c r="C97" s="4" t="n"/>
      <c r="D97" s="5" t="n"/>
      <c r="E97" s="5" t="n"/>
      <c r="F97" s="4" t="n"/>
      <c r="G97" s="6" t="n"/>
      <c r="H97" s="6" t="n"/>
      <c r="I97" s="7" t="n"/>
      <c r="J97" s="7" t="n"/>
      <c r="K97" s="8">
        <f>IF($A97="","",IFERROR(MAX(0,(($E97-$D97)+($J97-$I97))*24),0))</f>
        <v/>
      </c>
      <c r="L97" s="6" t="n"/>
      <c r="M97" s="6" t="n"/>
      <c r="N97" s="6" t="n"/>
      <c r="O97" s="6" t="n"/>
      <c r="P97" s="9">
        <f>IF($A97="","",IFERROR(VLOOKUP($G97&amp;"|"&amp;$H97,'Pauschalen'!$J$5:$N$104,2,FALSE),0))</f>
        <v/>
      </c>
      <c r="Q97" s="9">
        <f>IF($A97="","",IF($M97="Ja",IFERROR($P97*VLOOKUP($G97&amp;"|"&amp;$H97,'Pauschalen'!$J$5:$N$104,3,FALSE),0),0))</f>
        <v/>
      </c>
      <c r="R97" s="9">
        <f>IF($A97="","",IF($N97="Ja",IFERROR($P97*VLOOKUP($G97&amp;"|"&amp;$H97,'Pauschalen'!$J$5:$N$104,4,FALSE),0),0))</f>
        <v/>
      </c>
      <c r="S97" s="9">
        <f>IF($A97="","",IF($O97="Ja",IFERROR($P97*VLOOKUP($G97&amp;"|"&amp;$H97,'Pauschalen'!$J$5:$N$104,5,FALSE),0),0))</f>
        <v/>
      </c>
      <c r="T97" s="9">
        <f>IF($A97="","",MAX(0,$P97-$Q97-$R97-$S97))</f>
        <v/>
      </c>
      <c r="U97" s="10">
        <f>IF($A97="","",IF($T97&gt;0,"Erstattungsfähig","Keine Erstattung"))</f>
        <v/>
      </c>
      <c r="V97" s="4" t="n"/>
    </row>
    <row r="98">
      <c r="A98" s="4" t="n"/>
      <c r="B98" s="4" t="n"/>
      <c r="C98" s="4" t="n"/>
      <c r="D98" s="5" t="n"/>
      <c r="E98" s="5" t="n"/>
      <c r="F98" s="4" t="n"/>
      <c r="G98" s="6" t="n"/>
      <c r="H98" s="6" t="n"/>
      <c r="I98" s="7" t="n"/>
      <c r="J98" s="7" t="n"/>
      <c r="K98" s="11">
        <f>IF($A98="","",IFERROR(MAX(0,(($E98-$D98)+($J98-$I98))*24),0))</f>
        <v/>
      </c>
      <c r="L98" s="6" t="n"/>
      <c r="M98" s="6" t="n"/>
      <c r="N98" s="6" t="n"/>
      <c r="O98" s="6" t="n"/>
      <c r="P98" s="12">
        <f>IF($A98="","",IFERROR(VLOOKUP($G98&amp;"|"&amp;$H98,'Pauschalen'!$J$5:$N$104,2,FALSE),0))</f>
        <v/>
      </c>
      <c r="Q98" s="12">
        <f>IF($A98="","",IF($M98="Ja",IFERROR($P98*VLOOKUP($G98&amp;"|"&amp;$H98,'Pauschalen'!$J$5:$N$104,3,FALSE),0),0))</f>
        <v/>
      </c>
      <c r="R98" s="12">
        <f>IF($A98="","",IF($N98="Ja",IFERROR($P98*VLOOKUP($G98&amp;"|"&amp;$H98,'Pauschalen'!$J$5:$N$104,4,FALSE),0),0))</f>
        <v/>
      </c>
      <c r="S98" s="12">
        <f>IF($A98="","",IF($O98="Ja",IFERROR($P98*VLOOKUP($G98&amp;"|"&amp;$H98,'Pauschalen'!$J$5:$N$104,5,FALSE),0),0))</f>
        <v/>
      </c>
      <c r="T98" s="12">
        <f>IF($A98="","",MAX(0,$P98-$Q98-$R98-$S98))</f>
        <v/>
      </c>
      <c r="U98" s="13">
        <f>IF($A98="","",IF($T98&gt;0,"Erstattungsfähig","Keine Erstattung"))</f>
        <v/>
      </c>
      <c r="V98" s="4" t="n"/>
    </row>
    <row r="99">
      <c r="A99" s="4" t="n"/>
      <c r="B99" s="4" t="n"/>
      <c r="C99" s="4" t="n"/>
      <c r="D99" s="5" t="n"/>
      <c r="E99" s="5" t="n"/>
      <c r="F99" s="4" t="n"/>
      <c r="G99" s="6" t="n"/>
      <c r="H99" s="6" t="n"/>
      <c r="I99" s="7" t="n"/>
      <c r="J99" s="7" t="n"/>
      <c r="K99" s="8">
        <f>IF($A99="","",IFERROR(MAX(0,(($E99-$D99)+($J99-$I99))*24),0))</f>
        <v/>
      </c>
      <c r="L99" s="6" t="n"/>
      <c r="M99" s="6" t="n"/>
      <c r="N99" s="6" t="n"/>
      <c r="O99" s="6" t="n"/>
      <c r="P99" s="9">
        <f>IF($A99="","",IFERROR(VLOOKUP($G99&amp;"|"&amp;$H99,'Pauschalen'!$J$5:$N$104,2,FALSE),0))</f>
        <v/>
      </c>
      <c r="Q99" s="9">
        <f>IF($A99="","",IF($M99="Ja",IFERROR($P99*VLOOKUP($G99&amp;"|"&amp;$H99,'Pauschalen'!$J$5:$N$104,3,FALSE),0),0))</f>
        <v/>
      </c>
      <c r="R99" s="9">
        <f>IF($A99="","",IF($N99="Ja",IFERROR($P99*VLOOKUP($G99&amp;"|"&amp;$H99,'Pauschalen'!$J$5:$N$104,4,FALSE),0),0))</f>
        <v/>
      </c>
      <c r="S99" s="9">
        <f>IF($A99="","",IF($O99="Ja",IFERROR($P99*VLOOKUP($G99&amp;"|"&amp;$H99,'Pauschalen'!$J$5:$N$104,5,FALSE),0),0))</f>
        <v/>
      </c>
      <c r="T99" s="9">
        <f>IF($A99="","",MAX(0,$P99-$Q99-$R99-$S99))</f>
        <v/>
      </c>
      <c r="U99" s="10">
        <f>IF($A99="","",IF($T99&gt;0,"Erstattungsfähig","Keine Erstattung"))</f>
        <v/>
      </c>
      <c r="V99" s="4" t="n"/>
    </row>
    <row r="100">
      <c r="A100" s="4" t="n"/>
      <c r="B100" s="4" t="n"/>
      <c r="C100" s="4" t="n"/>
      <c r="D100" s="5" t="n"/>
      <c r="E100" s="5" t="n"/>
      <c r="F100" s="4" t="n"/>
      <c r="G100" s="6" t="n"/>
      <c r="H100" s="6" t="n"/>
      <c r="I100" s="7" t="n"/>
      <c r="J100" s="7" t="n"/>
      <c r="K100" s="11">
        <f>IF($A100="","",IFERROR(MAX(0,(($E100-$D100)+($J100-$I100))*24),0))</f>
        <v/>
      </c>
      <c r="L100" s="6" t="n"/>
      <c r="M100" s="6" t="n"/>
      <c r="N100" s="6" t="n"/>
      <c r="O100" s="6" t="n"/>
      <c r="P100" s="12">
        <f>IF($A100="","",IFERROR(VLOOKUP($G100&amp;"|"&amp;$H100,'Pauschalen'!$J$5:$N$104,2,FALSE),0))</f>
        <v/>
      </c>
      <c r="Q100" s="12">
        <f>IF($A100="","",IF($M100="Ja",IFERROR($P100*VLOOKUP($G100&amp;"|"&amp;$H100,'Pauschalen'!$J$5:$N$104,3,FALSE),0),0))</f>
        <v/>
      </c>
      <c r="R100" s="12">
        <f>IF($A100="","",IF($N100="Ja",IFERROR($P100*VLOOKUP($G100&amp;"|"&amp;$H100,'Pauschalen'!$J$5:$N$104,4,FALSE),0),0))</f>
        <v/>
      </c>
      <c r="S100" s="12">
        <f>IF($A100="","",IF($O100="Ja",IFERROR($P100*VLOOKUP($G100&amp;"|"&amp;$H100,'Pauschalen'!$J$5:$N$104,5,FALSE),0),0))</f>
        <v/>
      </c>
      <c r="T100" s="12">
        <f>IF($A100="","",MAX(0,$P100-$Q100-$R100-$S100))</f>
        <v/>
      </c>
      <c r="U100" s="13">
        <f>IF($A100="","",IF($T100&gt;0,"Erstattungsfähig","Keine Erstattung"))</f>
        <v/>
      </c>
      <c r="V100" s="4" t="n"/>
    </row>
    <row r="101">
      <c r="A101" s="4" t="n"/>
      <c r="B101" s="4" t="n"/>
      <c r="C101" s="4" t="n"/>
      <c r="D101" s="5" t="n"/>
      <c r="E101" s="5" t="n"/>
      <c r="F101" s="4" t="n"/>
      <c r="G101" s="6" t="n"/>
      <c r="H101" s="6" t="n"/>
      <c r="I101" s="7" t="n"/>
      <c r="J101" s="7" t="n"/>
      <c r="K101" s="8">
        <f>IF($A101="","",IFERROR(MAX(0,(($E101-$D101)+($J101-$I101))*24),0))</f>
        <v/>
      </c>
      <c r="L101" s="6" t="n"/>
      <c r="M101" s="6" t="n"/>
      <c r="N101" s="6" t="n"/>
      <c r="O101" s="6" t="n"/>
      <c r="P101" s="9">
        <f>IF($A101="","",IFERROR(VLOOKUP($G101&amp;"|"&amp;$H101,'Pauschalen'!$J$5:$N$104,2,FALSE),0))</f>
        <v/>
      </c>
      <c r="Q101" s="9">
        <f>IF($A101="","",IF($M101="Ja",IFERROR($P101*VLOOKUP($G101&amp;"|"&amp;$H101,'Pauschalen'!$J$5:$N$104,3,FALSE),0),0))</f>
        <v/>
      </c>
      <c r="R101" s="9">
        <f>IF($A101="","",IF($N101="Ja",IFERROR($P101*VLOOKUP($G101&amp;"|"&amp;$H101,'Pauschalen'!$J$5:$N$104,4,FALSE),0),0))</f>
        <v/>
      </c>
      <c r="S101" s="9">
        <f>IF($A101="","",IF($O101="Ja",IFERROR($P101*VLOOKUP($G101&amp;"|"&amp;$H101,'Pauschalen'!$J$5:$N$104,5,FALSE),0),0))</f>
        <v/>
      </c>
      <c r="T101" s="9">
        <f>IF($A101="","",MAX(0,$P101-$Q101-$R101-$S101))</f>
        <v/>
      </c>
      <c r="U101" s="10">
        <f>IF($A101="","",IF($T101&gt;0,"Erstattungsfähig","Keine Erstattung"))</f>
        <v/>
      </c>
      <c r="V101" s="4" t="n"/>
    </row>
    <row r="102">
      <c r="A102" s="4" t="n"/>
      <c r="B102" s="4" t="n"/>
      <c r="C102" s="4" t="n"/>
      <c r="D102" s="5" t="n"/>
      <c r="E102" s="5" t="n"/>
      <c r="F102" s="4" t="n"/>
      <c r="G102" s="6" t="n"/>
      <c r="H102" s="6" t="n"/>
      <c r="I102" s="7" t="n"/>
      <c r="J102" s="7" t="n"/>
      <c r="K102" s="11">
        <f>IF($A102="","",IFERROR(MAX(0,(($E102-$D102)+($J102-$I102))*24),0))</f>
        <v/>
      </c>
      <c r="L102" s="6" t="n"/>
      <c r="M102" s="6" t="n"/>
      <c r="N102" s="6" t="n"/>
      <c r="O102" s="6" t="n"/>
      <c r="P102" s="12">
        <f>IF($A102="","",IFERROR(VLOOKUP($G102&amp;"|"&amp;$H102,'Pauschalen'!$J$5:$N$104,2,FALSE),0))</f>
        <v/>
      </c>
      <c r="Q102" s="12">
        <f>IF($A102="","",IF($M102="Ja",IFERROR($P102*VLOOKUP($G102&amp;"|"&amp;$H102,'Pauschalen'!$J$5:$N$104,3,FALSE),0),0))</f>
        <v/>
      </c>
      <c r="R102" s="12">
        <f>IF($A102="","",IF($N102="Ja",IFERROR($P102*VLOOKUP($G102&amp;"|"&amp;$H102,'Pauschalen'!$J$5:$N$104,4,FALSE),0),0))</f>
        <v/>
      </c>
      <c r="S102" s="12">
        <f>IF($A102="","",IF($O102="Ja",IFERROR($P102*VLOOKUP($G102&amp;"|"&amp;$H102,'Pauschalen'!$J$5:$N$104,5,FALSE),0),0))</f>
        <v/>
      </c>
      <c r="T102" s="12">
        <f>IF($A102="","",MAX(0,$P102-$Q102-$R102-$S102))</f>
        <v/>
      </c>
      <c r="U102" s="13">
        <f>IF($A102="","",IF($T102&gt;0,"Erstattungsfähig","Keine Erstattung"))</f>
        <v/>
      </c>
      <c r="V102" s="4" t="n"/>
    </row>
    <row r="103">
      <c r="A103" s="4" t="n"/>
      <c r="B103" s="4" t="n"/>
      <c r="C103" s="4" t="n"/>
      <c r="D103" s="5" t="n"/>
      <c r="E103" s="5" t="n"/>
      <c r="F103" s="4" t="n"/>
      <c r="G103" s="6" t="n"/>
      <c r="H103" s="6" t="n"/>
      <c r="I103" s="7" t="n"/>
      <c r="J103" s="7" t="n"/>
      <c r="K103" s="8">
        <f>IF($A103="","",IFERROR(MAX(0,(($E103-$D103)+($J103-$I103))*24),0))</f>
        <v/>
      </c>
      <c r="L103" s="6" t="n"/>
      <c r="M103" s="6" t="n"/>
      <c r="N103" s="6" t="n"/>
      <c r="O103" s="6" t="n"/>
      <c r="P103" s="9">
        <f>IF($A103="","",IFERROR(VLOOKUP($G103&amp;"|"&amp;$H103,'Pauschalen'!$J$5:$N$104,2,FALSE),0))</f>
        <v/>
      </c>
      <c r="Q103" s="9">
        <f>IF($A103="","",IF($M103="Ja",IFERROR($P103*VLOOKUP($G103&amp;"|"&amp;$H103,'Pauschalen'!$J$5:$N$104,3,FALSE),0),0))</f>
        <v/>
      </c>
      <c r="R103" s="9">
        <f>IF($A103="","",IF($N103="Ja",IFERROR($P103*VLOOKUP($G103&amp;"|"&amp;$H103,'Pauschalen'!$J$5:$N$104,4,FALSE),0),0))</f>
        <v/>
      </c>
      <c r="S103" s="9">
        <f>IF($A103="","",IF($O103="Ja",IFERROR($P103*VLOOKUP($G103&amp;"|"&amp;$H103,'Pauschalen'!$J$5:$N$104,5,FALSE),0),0))</f>
        <v/>
      </c>
      <c r="T103" s="9">
        <f>IF($A103="","",MAX(0,$P103-$Q103-$R103-$S103))</f>
        <v/>
      </c>
      <c r="U103" s="10">
        <f>IF($A103="","",IF($T103&gt;0,"Erstattungsfähig","Keine Erstattung"))</f>
        <v/>
      </c>
      <c r="V103" s="4" t="n"/>
    </row>
    <row r="104">
      <c r="A104" s="4" t="n"/>
      <c r="B104" s="4" t="n"/>
      <c r="C104" s="4" t="n"/>
      <c r="D104" s="5" t="n"/>
      <c r="E104" s="5" t="n"/>
      <c r="F104" s="4" t="n"/>
      <c r="G104" s="6" t="n"/>
      <c r="H104" s="6" t="n"/>
      <c r="I104" s="7" t="n"/>
      <c r="J104" s="7" t="n"/>
      <c r="K104" s="11">
        <f>IF($A104="","",IFERROR(MAX(0,(($E104-$D104)+($J104-$I104))*24),0))</f>
        <v/>
      </c>
      <c r="L104" s="6" t="n"/>
      <c r="M104" s="6" t="n"/>
      <c r="N104" s="6" t="n"/>
      <c r="O104" s="6" t="n"/>
      <c r="P104" s="12">
        <f>IF($A104="","",IFERROR(VLOOKUP($G104&amp;"|"&amp;$H104,'Pauschalen'!$J$5:$N$104,2,FALSE),0))</f>
        <v/>
      </c>
      <c r="Q104" s="12">
        <f>IF($A104="","",IF($M104="Ja",IFERROR($P104*VLOOKUP($G104&amp;"|"&amp;$H104,'Pauschalen'!$J$5:$N$104,3,FALSE),0),0))</f>
        <v/>
      </c>
      <c r="R104" s="12">
        <f>IF($A104="","",IF($N104="Ja",IFERROR($P104*VLOOKUP($G104&amp;"|"&amp;$H104,'Pauschalen'!$J$5:$N$104,4,FALSE),0),0))</f>
        <v/>
      </c>
      <c r="S104" s="12">
        <f>IF($A104="","",IF($O104="Ja",IFERROR($P104*VLOOKUP($G104&amp;"|"&amp;$H104,'Pauschalen'!$J$5:$N$104,5,FALSE),0),0))</f>
        <v/>
      </c>
      <c r="T104" s="12">
        <f>IF($A104="","",MAX(0,$P104-$Q104-$R104-$S104))</f>
        <v/>
      </c>
      <c r="U104" s="13">
        <f>IF($A104="","",IF($T104&gt;0,"Erstattungsfähig","Keine Erstattung"))</f>
        <v/>
      </c>
      <c r="V104" s="4" t="n"/>
    </row>
    <row r="106">
      <c r="S106" s="14" t="inlineStr">
        <is>
          <t>Gesamtsumme:</t>
        </is>
      </c>
      <c r="T106" s="15">
        <f>SUM($T$5:$T$104)</f>
        <v/>
      </c>
      <c r="U106" s="16">
        <f>COUNTIF($U$5:$U$104,"Erstattungsfähig")</f>
        <v/>
      </c>
    </row>
  </sheetData>
  <autoFilter ref="A4:V104"/>
  <mergeCells count="1">
    <mergeCell ref="A1:V1"/>
  </mergeCells>
  <conditionalFormatting sqref="T5:T104">
    <cfRule type="expression" priority="1" dxfId="0">
      <formula>AND($A5&lt;&gt;"",$T5&gt;0)</formula>
    </cfRule>
    <cfRule type="expression" priority="2" dxfId="1">
      <formula>AND($A5&lt;&gt;"",$T5=0)</formula>
    </cfRule>
  </conditionalFormatting>
  <conditionalFormatting sqref="U5:U104">
    <cfRule type="expression" priority="3" dxfId="0">
      <formula>$U5="Erstattungsfähig"</formula>
    </cfRule>
    <cfRule type="expression" priority="4" dxfId="1">
      <formula>$U5="Keine Erstattung"</formula>
    </cfRule>
  </conditionalFormatting>
  <dataValidations count="5">
    <dataValidation sqref="H5:H104" showErrorMessage="1" showInputMessage="1" allowBlank="1" errorTitle="Ungültige Abwesenheitsart" error="Bitte wählen Sie eine Abwesenheitsart aus der Liste." type="list">
      <formula1>"Ganztägig,Anreisetag,Abreisetag,Unter 8 Stunden"</formula1>
    </dataValidation>
    <dataValidation sqref="L5:O104" showErrorMessage="1" showInputMessage="1" allowBlank="1" errorTitle="Ungültige Eingabe" error="Bitte wählen Sie Ja oder Nein." type="list">
      <formula1>"Ja,Nein"</formula1>
    </dataValidation>
    <dataValidation sqref="G5:G104" showErrorMessage="1" showInputMessage="1" allowBlank="1" errorTitle="Ungültiges Land" error="Bitte wählen Sie ein Land aus der Liste oder ergänzen Sie die Pauschalentabelle." type="list">
      <formula1>"Deutschland,Österreich,Schweiz,Frankreich,Niederlande,Belgien,Polen,Tschechien"</formula1>
    </dataValidation>
    <dataValidation sqref="D5:E104" showErrorMessage="1" showInputMessage="1" allowBlank="1" errorTitle="Ungültiges Datum" error="Bitte erfassen Sie ein gültiges Datum." type="date" operator="between">
      <formula1>1</formula1>
      <formula2>2958465</formula2>
    </dataValidation>
    <dataValidation sqref="I5:J104" showErrorMessage="1" showInputMessage="1" allowBlank="1" errorTitle="Ungültige Uhrzeit" error="Bitte erfassen Sie eine Uhrzeit zwischen 00:00 und 23:59." type="time" operator="between">
      <formula1>0</formula1>
      <formula2>0.99999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4A017"/>
    <outlinePr summaryBelow="1" summaryRight="1"/>
    <pageSetUpPr/>
  </sheetPr>
  <dimension ref="A1:N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8" customWidth="1" min="3" max="3"/>
    <col width="16" customWidth="1" min="4" max="4"/>
    <col width="20" customWidth="1" min="5" max="5"/>
    <col width="21" customWidth="1" min="6" max="6"/>
    <col width="21" customWidth="1" min="7" max="7"/>
    <col width="14" customWidth="1" min="8" max="8"/>
    <col width="46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26" customHeight="1">
      <c r="A1" s="1" t="inlineStr">
        <is>
          <t>Pauschalentabelle für Verpflegungsmehraufwand</t>
        </is>
      </c>
    </row>
    <row r="2">
      <c r="A2" s="2" t="inlineStr">
        <is>
          <t>Die deutschen Standardwerte für 2026 sind hinterlegt. Auslandspauschalen bitte anhand der aktuellen fachlichen Grundlage ergänzen.</t>
        </is>
      </c>
    </row>
    <row r="4" ht="32" customHeight="1">
      <c r="A4" s="3" t="inlineStr">
        <is>
          <t>Land</t>
        </is>
      </c>
      <c r="B4" s="3" t="inlineStr">
        <is>
          <t>Abwesenheitsart</t>
        </is>
      </c>
      <c r="C4" s="3" t="inlineStr">
        <is>
          <t>Beschreibung</t>
        </is>
      </c>
      <c r="D4" s="3" t="inlineStr">
        <is>
          <t>Pauschale in €</t>
        </is>
      </c>
      <c r="E4" s="3" t="inlineStr">
        <is>
          <t>Frühstücksabzug %</t>
        </is>
      </c>
      <c r="F4" s="3" t="inlineStr">
        <is>
          <t>Mittagessenabzug %</t>
        </is>
      </c>
      <c r="G4" s="3" t="inlineStr">
        <is>
          <t>Abendessenabzug %</t>
        </is>
      </c>
      <c r="H4" s="3" t="inlineStr">
        <is>
          <t>Gültig ab</t>
        </is>
      </c>
      <c r="I4" s="3" t="inlineStr">
        <is>
          <t>Quelle/Bemerkung</t>
        </is>
      </c>
      <c r="J4" s="3" t="inlineStr">
        <is>
          <t>Suchschlüssel</t>
        </is>
      </c>
      <c r="K4" s="3" t="inlineStr">
        <is>
          <t>Pauschale intern</t>
        </is>
      </c>
      <c r="L4" s="3" t="inlineStr">
        <is>
          <t>Frühstück intern</t>
        </is>
      </c>
      <c r="M4" s="3" t="inlineStr">
        <is>
          <t>Mittagessen intern</t>
        </is>
      </c>
      <c r="N4" s="3" t="inlineStr">
        <is>
          <t>Abendessen intern</t>
        </is>
      </c>
    </row>
    <row r="5">
      <c r="A5" s="4" t="inlineStr">
        <is>
          <t>Deutschland</t>
        </is>
      </c>
      <c r="B5" s="6" t="inlineStr">
        <is>
          <t>Ganztägig</t>
        </is>
      </c>
      <c r="C5" s="4" t="inlineStr">
        <is>
          <t>Abwesenheit von 24 Stunden</t>
        </is>
      </c>
      <c r="D5" s="17" t="n">
        <v>28</v>
      </c>
      <c r="E5" s="18" t="n">
        <v>0.2</v>
      </c>
      <c r="F5" s="18" t="n">
        <v>0.4</v>
      </c>
      <c r="G5" s="18" t="n">
        <v>0.4</v>
      </c>
      <c r="H5" s="5" t="n">
        <v>46023</v>
      </c>
      <c r="I5" s="4" t="inlineStr">
        <is>
          <t>Standardwert 2026 gemäß Vorgabe; Aktualisierung prüfen</t>
        </is>
      </c>
      <c r="J5" s="19">
        <f>IF(OR($A5="",$B5=""),"",$A5&amp;"|"&amp;$B5)</f>
        <v/>
      </c>
      <c r="K5" s="20">
        <f>IF($D5="","",$D5)</f>
        <v/>
      </c>
      <c r="L5" s="21">
        <f>IF($E5="","",$E5)</f>
        <v/>
      </c>
      <c r="M5" s="21">
        <f>IF($F5="","",$F5)</f>
        <v/>
      </c>
      <c r="N5" s="21">
        <f>IF($G5="","",$G5)</f>
        <v/>
      </c>
    </row>
    <row r="6">
      <c r="A6" s="4" t="inlineStr">
        <is>
          <t>Deutschland</t>
        </is>
      </c>
      <c r="B6" s="6" t="inlineStr">
        <is>
          <t>Anreisetag</t>
        </is>
      </c>
      <c r="C6" s="4" t="inlineStr">
        <is>
          <t>Anreisetag mit Übernachtung</t>
        </is>
      </c>
      <c r="D6" s="17" t="n">
        <v>14</v>
      </c>
      <c r="E6" s="18" t="n">
        <v>0.2</v>
      </c>
      <c r="F6" s="18" t="n">
        <v>0.4</v>
      </c>
      <c r="G6" s="18" t="n">
        <v>0.4</v>
      </c>
      <c r="H6" s="5" t="n">
        <v>46023</v>
      </c>
      <c r="I6" s="4" t="inlineStr">
        <is>
          <t>Standardwert 2026 gemäß Vorgabe; Aktualisierung prüfen</t>
        </is>
      </c>
      <c r="J6" s="22">
        <f>IF(OR($A6="",$B6=""),"",$A6&amp;"|"&amp;$B6)</f>
        <v/>
      </c>
      <c r="K6" s="23">
        <f>IF($D6="","",$D6)</f>
        <v/>
      </c>
      <c r="L6" s="24">
        <f>IF($E6="","",$E6)</f>
        <v/>
      </c>
      <c r="M6" s="24">
        <f>IF($F6="","",$F6)</f>
        <v/>
      </c>
      <c r="N6" s="24">
        <f>IF($G6="","",$G6)</f>
        <v/>
      </c>
    </row>
    <row r="7">
      <c r="A7" s="4" t="inlineStr">
        <is>
          <t>Deutschland</t>
        </is>
      </c>
      <c r="B7" s="6" t="inlineStr">
        <is>
          <t>Abreisetag</t>
        </is>
      </c>
      <c r="C7" s="4" t="inlineStr">
        <is>
          <t>Abreisetag mit Übernachtung</t>
        </is>
      </c>
      <c r="D7" s="17" t="n">
        <v>14</v>
      </c>
      <c r="E7" s="18" t="n">
        <v>0.2</v>
      </c>
      <c r="F7" s="18" t="n">
        <v>0.4</v>
      </c>
      <c r="G7" s="18" t="n">
        <v>0.4</v>
      </c>
      <c r="H7" s="5" t="n">
        <v>46023</v>
      </c>
      <c r="I7" s="4" t="inlineStr">
        <is>
          <t>Standardwert 2026 gemäß Vorgabe; Aktualisierung prüfen</t>
        </is>
      </c>
      <c r="J7" s="19">
        <f>IF(OR($A7="",$B7=""),"",$A7&amp;"|"&amp;$B7)</f>
        <v/>
      </c>
      <c r="K7" s="20">
        <f>IF($D7="","",$D7)</f>
        <v/>
      </c>
      <c r="L7" s="21">
        <f>IF($E7="","",$E7)</f>
        <v/>
      </c>
      <c r="M7" s="21">
        <f>IF($F7="","",$F7)</f>
        <v/>
      </c>
      <c r="N7" s="21">
        <f>IF($G7="","",$G7)</f>
        <v/>
      </c>
    </row>
    <row r="8">
      <c r="A8" s="4" t="inlineStr">
        <is>
          <t>Deutschland</t>
        </is>
      </c>
      <c r="B8" s="6" t="inlineStr">
        <is>
          <t>Unter 8 Stunden</t>
        </is>
      </c>
      <c r="C8" s="4" t="inlineStr">
        <is>
          <t>Abwesenheit unter 8 Stunden</t>
        </is>
      </c>
      <c r="D8" s="17" t="n">
        <v>0</v>
      </c>
      <c r="E8" s="18" t="n">
        <v>0.2</v>
      </c>
      <c r="F8" s="18" t="n">
        <v>0.4</v>
      </c>
      <c r="G8" s="18" t="n">
        <v>0.4</v>
      </c>
      <c r="H8" s="5" t="n">
        <v>46023</v>
      </c>
      <c r="I8" s="4" t="inlineStr">
        <is>
          <t>Standardwert 2026 gemäß Vorgabe; Aktualisierung prüfen</t>
        </is>
      </c>
      <c r="J8" s="22">
        <f>IF(OR($A8="",$B8=""),"",$A8&amp;"|"&amp;$B8)</f>
        <v/>
      </c>
      <c r="K8" s="23">
        <f>IF($D8="","",$D8)</f>
        <v/>
      </c>
      <c r="L8" s="24">
        <f>IF($E8="","",$E8)</f>
        <v/>
      </c>
      <c r="M8" s="24">
        <f>IF($F8="","",$F8)</f>
        <v/>
      </c>
      <c r="N8" s="24">
        <f>IF($G8="","",$G8)</f>
        <v/>
      </c>
    </row>
    <row r="9">
      <c r="A9" s="4" t="n"/>
      <c r="B9" s="6" t="n"/>
      <c r="C9" s="4" t="n"/>
      <c r="D9" s="17" t="n"/>
      <c r="E9" s="18" t="n"/>
      <c r="F9" s="18" t="n"/>
      <c r="G9" s="18" t="n"/>
      <c r="H9" s="5" t="n"/>
      <c r="I9" s="4" t="n"/>
      <c r="J9" s="19">
        <f>IF(OR($A9="",$B9=""),"",$A9&amp;"|"&amp;$B9)</f>
        <v/>
      </c>
      <c r="K9" s="20">
        <f>IF($D9="","",$D9)</f>
        <v/>
      </c>
      <c r="L9" s="21">
        <f>IF($E9="","",$E9)</f>
        <v/>
      </c>
      <c r="M9" s="21">
        <f>IF($F9="","",$F9)</f>
        <v/>
      </c>
      <c r="N9" s="21">
        <f>IF($G9="","",$G9)</f>
        <v/>
      </c>
    </row>
    <row r="10">
      <c r="A10" s="4" t="n"/>
      <c r="B10" s="6" t="n"/>
      <c r="C10" s="4" t="n"/>
      <c r="D10" s="17" t="n"/>
      <c r="E10" s="18" t="n"/>
      <c r="F10" s="18" t="n"/>
      <c r="G10" s="18" t="n"/>
      <c r="H10" s="5" t="n"/>
      <c r="I10" s="4" t="n"/>
      <c r="J10" s="22">
        <f>IF(OR($A10="",$B10=""),"",$A10&amp;"|"&amp;$B10)</f>
        <v/>
      </c>
      <c r="K10" s="23">
        <f>IF($D10="","",$D10)</f>
        <v/>
      </c>
      <c r="L10" s="24">
        <f>IF($E10="","",$E10)</f>
        <v/>
      </c>
      <c r="M10" s="24">
        <f>IF($F10="","",$F10)</f>
        <v/>
      </c>
      <c r="N10" s="24">
        <f>IF($G10="","",$G10)</f>
        <v/>
      </c>
    </row>
    <row r="11">
      <c r="A11" s="4" t="n"/>
      <c r="B11" s="6" t="n"/>
      <c r="C11" s="4" t="n"/>
      <c r="D11" s="17" t="n"/>
      <c r="E11" s="18" t="n"/>
      <c r="F11" s="18" t="n"/>
      <c r="G11" s="18" t="n"/>
      <c r="H11" s="5" t="n"/>
      <c r="I11" s="4" t="n"/>
      <c r="J11" s="19">
        <f>IF(OR($A11="",$B11=""),"",$A11&amp;"|"&amp;$B11)</f>
        <v/>
      </c>
      <c r="K11" s="20">
        <f>IF($D11="","",$D11)</f>
        <v/>
      </c>
      <c r="L11" s="21">
        <f>IF($E11="","",$E11)</f>
        <v/>
      </c>
      <c r="M11" s="21">
        <f>IF($F11="","",$F11)</f>
        <v/>
      </c>
      <c r="N11" s="21">
        <f>IF($G11="","",$G11)</f>
        <v/>
      </c>
    </row>
    <row r="12">
      <c r="A12" s="4" t="n"/>
      <c r="B12" s="6" t="n"/>
      <c r="C12" s="4" t="n"/>
      <c r="D12" s="17" t="n"/>
      <c r="E12" s="18" t="n"/>
      <c r="F12" s="18" t="n"/>
      <c r="G12" s="18" t="n"/>
      <c r="H12" s="5" t="n"/>
      <c r="I12" s="4" t="n"/>
      <c r="J12" s="22">
        <f>IF(OR($A12="",$B12=""),"",$A12&amp;"|"&amp;$B12)</f>
        <v/>
      </c>
      <c r="K12" s="23">
        <f>IF($D12="","",$D12)</f>
        <v/>
      </c>
      <c r="L12" s="24">
        <f>IF($E12="","",$E12)</f>
        <v/>
      </c>
      <c r="M12" s="24">
        <f>IF($F12="","",$F12)</f>
        <v/>
      </c>
      <c r="N12" s="24">
        <f>IF($G12="","",$G12)</f>
        <v/>
      </c>
    </row>
    <row r="13">
      <c r="A13" s="4" t="n"/>
      <c r="B13" s="6" t="n"/>
      <c r="C13" s="4" t="n"/>
      <c r="D13" s="17" t="n"/>
      <c r="E13" s="18" t="n"/>
      <c r="F13" s="18" t="n"/>
      <c r="G13" s="18" t="n"/>
      <c r="H13" s="5" t="n"/>
      <c r="I13" s="4" t="n"/>
      <c r="J13" s="19">
        <f>IF(OR($A13="",$B13=""),"",$A13&amp;"|"&amp;$B13)</f>
        <v/>
      </c>
      <c r="K13" s="20">
        <f>IF($D13="","",$D13)</f>
        <v/>
      </c>
      <c r="L13" s="21">
        <f>IF($E13="","",$E13)</f>
        <v/>
      </c>
      <c r="M13" s="21">
        <f>IF($F13="","",$F13)</f>
        <v/>
      </c>
      <c r="N13" s="21">
        <f>IF($G13="","",$G13)</f>
        <v/>
      </c>
    </row>
    <row r="14">
      <c r="A14" s="4" t="n"/>
      <c r="B14" s="6" t="n"/>
      <c r="C14" s="4" t="n"/>
      <c r="D14" s="17" t="n"/>
      <c r="E14" s="18" t="n"/>
      <c r="F14" s="18" t="n"/>
      <c r="G14" s="18" t="n"/>
      <c r="H14" s="5" t="n"/>
      <c r="I14" s="4" t="n"/>
      <c r="J14" s="22">
        <f>IF(OR($A14="",$B14=""),"",$A14&amp;"|"&amp;$B14)</f>
        <v/>
      </c>
      <c r="K14" s="23">
        <f>IF($D14="","",$D14)</f>
        <v/>
      </c>
      <c r="L14" s="24">
        <f>IF($E14="","",$E14)</f>
        <v/>
      </c>
      <c r="M14" s="24">
        <f>IF($F14="","",$F14)</f>
        <v/>
      </c>
      <c r="N14" s="24">
        <f>IF($G14="","",$G14)</f>
        <v/>
      </c>
    </row>
    <row r="15">
      <c r="A15" s="4" t="n"/>
      <c r="B15" s="6" t="n"/>
      <c r="C15" s="4" t="n"/>
      <c r="D15" s="17" t="n"/>
      <c r="E15" s="18" t="n"/>
      <c r="F15" s="18" t="n"/>
      <c r="G15" s="18" t="n"/>
      <c r="H15" s="5" t="n"/>
      <c r="I15" s="4" t="n"/>
      <c r="J15" s="19">
        <f>IF(OR($A15="",$B15=""),"",$A15&amp;"|"&amp;$B15)</f>
        <v/>
      </c>
      <c r="K15" s="20">
        <f>IF($D15="","",$D15)</f>
        <v/>
      </c>
      <c r="L15" s="21">
        <f>IF($E15="","",$E15)</f>
        <v/>
      </c>
      <c r="M15" s="21">
        <f>IF($F15="","",$F15)</f>
        <v/>
      </c>
      <c r="N15" s="21">
        <f>IF($G15="","",$G15)</f>
        <v/>
      </c>
    </row>
    <row r="16">
      <c r="A16" s="4" t="n"/>
      <c r="B16" s="6" t="n"/>
      <c r="C16" s="4" t="n"/>
      <c r="D16" s="17" t="n"/>
      <c r="E16" s="18" t="n"/>
      <c r="F16" s="18" t="n"/>
      <c r="G16" s="18" t="n"/>
      <c r="H16" s="5" t="n"/>
      <c r="I16" s="4" t="n"/>
      <c r="J16" s="22">
        <f>IF(OR($A16="",$B16=""),"",$A16&amp;"|"&amp;$B16)</f>
        <v/>
      </c>
      <c r="K16" s="23">
        <f>IF($D16="","",$D16)</f>
        <v/>
      </c>
      <c r="L16" s="24">
        <f>IF($E16="","",$E16)</f>
        <v/>
      </c>
      <c r="M16" s="24">
        <f>IF($F16="","",$F16)</f>
        <v/>
      </c>
      <c r="N16" s="24">
        <f>IF($G16="","",$G16)</f>
        <v/>
      </c>
    </row>
    <row r="17">
      <c r="A17" s="4" t="n"/>
      <c r="B17" s="6" t="n"/>
      <c r="C17" s="4" t="n"/>
      <c r="D17" s="17" t="n"/>
      <c r="E17" s="18" t="n"/>
      <c r="F17" s="18" t="n"/>
      <c r="G17" s="18" t="n"/>
      <c r="H17" s="5" t="n"/>
      <c r="I17" s="4" t="n"/>
      <c r="J17" s="19">
        <f>IF(OR($A17="",$B17=""),"",$A17&amp;"|"&amp;$B17)</f>
        <v/>
      </c>
      <c r="K17" s="20">
        <f>IF($D17="","",$D17)</f>
        <v/>
      </c>
      <c r="L17" s="21">
        <f>IF($E17="","",$E17)</f>
        <v/>
      </c>
      <c r="M17" s="21">
        <f>IF($F17="","",$F17)</f>
        <v/>
      </c>
      <c r="N17" s="21">
        <f>IF($G17="","",$G17)</f>
        <v/>
      </c>
    </row>
    <row r="18">
      <c r="A18" s="4" t="n"/>
      <c r="B18" s="6" t="n"/>
      <c r="C18" s="4" t="n"/>
      <c r="D18" s="17" t="n"/>
      <c r="E18" s="18" t="n"/>
      <c r="F18" s="18" t="n"/>
      <c r="G18" s="18" t="n"/>
      <c r="H18" s="5" t="n"/>
      <c r="I18" s="4" t="n"/>
      <c r="J18" s="22">
        <f>IF(OR($A18="",$B18=""),"",$A18&amp;"|"&amp;$B18)</f>
        <v/>
      </c>
      <c r="K18" s="23">
        <f>IF($D18="","",$D18)</f>
        <v/>
      </c>
      <c r="L18" s="24">
        <f>IF($E18="","",$E18)</f>
        <v/>
      </c>
      <c r="M18" s="24">
        <f>IF($F18="","",$F18)</f>
        <v/>
      </c>
      <c r="N18" s="24">
        <f>IF($G18="","",$G18)</f>
        <v/>
      </c>
    </row>
    <row r="19">
      <c r="A19" s="4" t="n"/>
      <c r="B19" s="6" t="n"/>
      <c r="C19" s="4" t="n"/>
      <c r="D19" s="17" t="n"/>
      <c r="E19" s="18" t="n"/>
      <c r="F19" s="18" t="n"/>
      <c r="G19" s="18" t="n"/>
      <c r="H19" s="5" t="n"/>
      <c r="I19" s="4" t="n"/>
      <c r="J19" s="19">
        <f>IF(OR($A19="",$B19=""),"",$A19&amp;"|"&amp;$B19)</f>
        <v/>
      </c>
      <c r="K19" s="20">
        <f>IF($D19="","",$D19)</f>
        <v/>
      </c>
      <c r="L19" s="21">
        <f>IF($E19="","",$E19)</f>
        <v/>
      </c>
      <c r="M19" s="21">
        <f>IF($F19="","",$F19)</f>
        <v/>
      </c>
      <c r="N19" s="21">
        <f>IF($G19="","",$G19)</f>
        <v/>
      </c>
    </row>
    <row r="20">
      <c r="A20" s="4" t="n"/>
      <c r="B20" s="6" t="n"/>
      <c r="C20" s="4" t="n"/>
      <c r="D20" s="17" t="n"/>
      <c r="E20" s="18" t="n"/>
      <c r="F20" s="18" t="n"/>
      <c r="G20" s="18" t="n"/>
      <c r="H20" s="5" t="n"/>
      <c r="I20" s="4" t="n"/>
      <c r="J20" s="22">
        <f>IF(OR($A20="",$B20=""),"",$A20&amp;"|"&amp;$B20)</f>
        <v/>
      </c>
      <c r="K20" s="23">
        <f>IF($D20="","",$D20)</f>
        <v/>
      </c>
      <c r="L20" s="24">
        <f>IF($E20="","",$E20)</f>
        <v/>
      </c>
      <c r="M20" s="24">
        <f>IF($F20="","",$F20)</f>
        <v/>
      </c>
      <c r="N20" s="24">
        <f>IF($G20="","",$G20)</f>
        <v/>
      </c>
    </row>
    <row r="21">
      <c r="A21" s="4" t="n"/>
      <c r="B21" s="6" t="n"/>
      <c r="C21" s="4" t="n"/>
      <c r="D21" s="17" t="n"/>
      <c r="E21" s="18" t="n"/>
      <c r="F21" s="18" t="n"/>
      <c r="G21" s="18" t="n"/>
      <c r="H21" s="5" t="n"/>
      <c r="I21" s="4" t="n"/>
      <c r="J21" s="19">
        <f>IF(OR($A21="",$B21=""),"",$A21&amp;"|"&amp;$B21)</f>
        <v/>
      </c>
      <c r="K21" s="20">
        <f>IF($D21="","",$D21)</f>
        <v/>
      </c>
      <c r="L21" s="21">
        <f>IF($E21="","",$E21)</f>
        <v/>
      </c>
      <c r="M21" s="21">
        <f>IF($F21="","",$F21)</f>
        <v/>
      </c>
      <c r="N21" s="21">
        <f>IF($G21="","",$G21)</f>
        <v/>
      </c>
    </row>
    <row r="22">
      <c r="A22" s="4" t="n"/>
      <c r="B22" s="6" t="n"/>
      <c r="C22" s="4" t="n"/>
      <c r="D22" s="17" t="n"/>
      <c r="E22" s="18" t="n"/>
      <c r="F22" s="18" t="n"/>
      <c r="G22" s="18" t="n"/>
      <c r="H22" s="5" t="n"/>
      <c r="I22" s="4" t="n"/>
      <c r="J22" s="22">
        <f>IF(OR($A22="",$B22=""),"",$A22&amp;"|"&amp;$B22)</f>
        <v/>
      </c>
      <c r="K22" s="23">
        <f>IF($D22="","",$D22)</f>
        <v/>
      </c>
      <c r="L22" s="24">
        <f>IF($E22="","",$E22)</f>
        <v/>
      </c>
      <c r="M22" s="24">
        <f>IF($F22="","",$F22)</f>
        <v/>
      </c>
      <c r="N22" s="24">
        <f>IF($G22="","",$G22)</f>
        <v/>
      </c>
    </row>
    <row r="23">
      <c r="A23" s="4" t="n"/>
      <c r="B23" s="6" t="n"/>
      <c r="C23" s="4" t="n"/>
      <c r="D23" s="17" t="n"/>
      <c r="E23" s="18" t="n"/>
      <c r="F23" s="18" t="n"/>
      <c r="G23" s="18" t="n"/>
      <c r="H23" s="5" t="n"/>
      <c r="I23" s="4" t="n"/>
      <c r="J23" s="19">
        <f>IF(OR($A23="",$B23=""),"",$A23&amp;"|"&amp;$B23)</f>
        <v/>
      </c>
      <c r="K23" s="20">
        <f>IF($D23="","",$D23)</f>
        <v/>
      </c>
      <c r="L23" s="21">
        <f>IF($E23="","",$E23)</f>
        <v/>
      </c>
      <c r="M23" s="21">
        <f>IF($F23="","",$F23)</f>
        <v/>
      </c>
      <c r="N23" s="21">
        <f>IF($G23="","",$G23)</f>
        <v/>
      </c>
    </row>
    <row r="24">
      <c r="A24" s="4" t="n"/>
      <c r="B24" s="6" t="n"/>
      <c r="C24" s="4" t="n"/>
      <c r="D24" s="17" t="n"/>
      <c r="E24" s="18" t="n"/>
      <c r="F24" s="18" t="n"/>
      <c r="G24" s="18" t="n"/>
      <c r="H24" s="5" t="n"/>
      <c r="I24" s="4" t="n"/>
      <c r="J24" s="22">
        <f>IF(OR($A24="",$B24=""),"",$A24&amp;"|"&amp;$B24)</f>
        <v/>
      </c>
      <c r="K24" s="23">
        <f>IF($D24="","",$D24)</f>
        <v/>
      </c>
      <c r="L24" s="24">
        <f>IF($E24="","",$E24)</f>
        <v/>
      </c>
      <c r="M24" s="24">
        <f>IF($F24="","",$F24)</f>
        <v/>
      </c>
      <c r="N24" s="24">
        <f>IF($G24="","",$G24)</f>
        <v/>
      </c>
    </row>
    <row r="25">
      <c r="A25" s="4" t="n"/>
      <c r="B25" s="6" t="n"/>
      <c r="C25" s="4" t="n"/>
      <c r="D25" s="17" t="n"/>
      <c r="E25" s="18" t="n"/>
      <c r="F25" s="18" t="n"/>
      <c r="G25" s="18" t="n"/>
      <c r="H25" s="5" t="n"/>
      <c r="I25" s="4" t="n"/>
      <c r="J25" s="19">
        <f>IF(OR($A25="",$B25=""),"",$A25&amp;"|"&amp;$B25)</f>
        <v/>
      </c>
      <c r="K25" s="20">
        <f>IF($D25="","",$D25)</f>
        <v/>
      </c>
      <c r="L25" s="21">
        <f>IF($E25="","",$E25)</f>
        <v/>
      </c>
      <c r="M25" s="21">
        <f>IF($F25="","",$F25)</f>
        <v/>
      </c>
      <c r="N25" s="21">
        <f>IF($G25="","",$G25)</f>
        <v/>
      </c>
    </row>
    <row r="26">
      <c r="A26" s="4" t="n"/>
      <c r="B26" s="6" t="n"/>
      <c r="C26" s="4" t="n"/>
      <c r="D26" s="17" t="n"/>
      <c r="E26" s="18" t="n"/>
      <c r="F26" s="18" t="n"/>
      <c r="G26" s="18" t="n"/>
      <c r="H26" s="5" t="n"/>
      <c r="I26" s="4" t="n"/>
      <c r="J26" s="22">
        <f>IF(OR($A26="",$B26=""),"",$A26&amp;"|"&amp;$B26)</f>
        <v/>
      </c>
      <c r="K26" s="23">
        <f>IF($D26="","",$D26)</f>
        <v/>
      </c>
      <c r="L26" s="24">
        <f>IF($E26="","",$E26)</f>
        <v/>
      </c>
      <c r="M26" s="24">
        <f>IF($F26="","",$F26)</f>
        <v/>
      </c>
      <c r="N26" s="24">
        <f>IF($G26="","",$G26)</f>
        <v/>
      </c>
    </row>
    <row r="27">
      <c r="A27" s="4" t="n"/>
      <c r="B27" s="6" t="n"/>
      <c r="C27" s="4" t="n"/>
      <c r="D27" s="17" t="n"/>
      <c r="E27" s="18" t="n"/>
      <c r="F27" s="18" t="n"/>
      <c r="G27" s="18" t="n"/>
      <c r="H27" s="5" t="n"/>
      <c r="I27" s="4" t="n"/>
      <c r="J27" s="19">
        <f>IF(OR($A27="",$B27=""),"",$A27&amp;"|"&amp;$B27)</f>
        <v/>
      </c>
      <c r="K27" s="20">
        <f>IF($D27="","",$D27)</f>
        <v/>
      </c>
      <c r="L27" s="21">
        <f>IF($E27="","",$E27)</f>
        <v/>
      </c>
      <c r="M27" s="21">
        <f>IF($F27="","",$F27)</f>
        <v/>
      </c>
      <c r="N27" s="21">
        <f>IF($G27="","",$G27)</f>
        <v/>
      </c>
    </row>
    <row r="28">
      <c r="A28" s="4" t="n"/>
      <c r="B28" s="6" t="n"/>
      <c r="C28" s="4" t="n"/>
      <c r="D28" s="17" t="n"/>
      <c r="E28" s="18" t="n"/>
      <c r="F28" s="18" t="n"/>
      <c r="G28" s="18" t="n"/>
      <c r="H28" s="5" t="n"/>
      <c r="I28" s="4" t="n"/>
      <c r="J28" s="22">
        <f>IF(OR($A28="",$B28=""),"",$A28&amp;"|"&amp;$B28)</f>
        <v/>
      </c>
      <c r="K28" s="23">
        <f>IF($D28="","",$D28)</f>
        <v/>
      </c>
      <c r="L28" s="24">
        <f>IF($E28="","",$E28)</f>
        <v/>
      </c>
      <c r="M28" s="24">
        <f>IF($F28="","",$F28)</f>
        <v/>
      </c>
      <c r="N28" s="24">
        <f>IF($G28="","",$G28)</f>
        <v/>
      </c>
    </row>
    <row r="29">
      <c r="A29" s="4" t="n"/>
      <c r="B29" s="6" t="n"/>
      <c r="C29" s="4" t="n"/>
      <c r="D29" s="17" t="n"/>
      <c r="E29" s="18" t="n"/>
      <c r="F29" s="18" t="n"/>
      <c r="G29" s="18" t="n"/>
      <c r="H29" s="5" t="n"/>
      <c r="I29" s="4" t="n"/>
      <c r="J29" s="19">
        <f>IF(OR($A29="",$B29=""),"",$A29&amp;"|"&amp;$B29)</f>
        <v/>
      </c>
      <c r="K29" s="20">
        <f>IF($D29="","",$D29)</f>
        <v/>
      </c>
      <c r="L29" s="21">
        <f>IF($E29="","",$E29)</f>
        <v/>
      </c>
      <c r="M29" s="21">
        <f>IF($F29="","",$F29)</f>
        <v/>
      </c>
      <c r="N29" s="21">
        <f>IF($G29="","",$G29)</f>
        <v/>
      </c>
    </row>
    <row r="30">
      <c r="A30" s="4" t="n"/>
      <c r="B30" s="6" t="n"/>
      <c r="C30" s="4" t="n"/>
      <c r="D30" s="17" t="n"/>
      <c r="E30" s="18" t="n"/>
      <c r="F30" s="18" t="n"/>
      <c r="G30" s="18" t="n"/>
      <c r="H30" s="5" t="n"/>
      <c r="I30" s="4" t="n"/>
      <c r="J30" s="22">
        <f>IF(OR($A30="",$B30=""),"",$A30&amp;"|"&amp;$B30)</f>
        <v/>
      </c>
      <c r="K30" s="23">
        <f>IF($D30="","",$D30)</f>
        <v/>
      </c>
      <c r="L30" s="24">
        <f>IF($E30="","",$E30)</f>
        <v/>
      </c>
      <c r="M30" s="24">
        <f>IF($F30="","",$F30)</f>
        <v/>
      </c>
      <c r="N30" s="24">
        <f>IF($G30="","",$G30)</f>
        <v/>
      </c>
    </row>
    <row r="31">
      <c r="A31" s="4" t="n"/>
      <c r="B31" s="6" t="n"/>
      <c r="C31" s="4" t="n"/>
      <c r="D31" s="17" t="n"/>
      <c r="E31" s="18" t="n"/>
      <c r="F31" s="18" t="n"/>
      <c r="G31" s="18" t="n"/>
      <c r="H31" s="5" t="n"/>
      <c r="I31" s="4" t="n"/>
      <c r="J31" s="19">
        <f>IF(OR($A31="",$B31=""),"",$A31&amp;"|"&amp;$B31)</f>
        <v/>
      </c>
      <c r="K31" s="20">
        <f>IF($D31="","",$D31)</f>
        <v/>
      </c>
      <c r="L31" s="21">
        <f>IF($E31="","",$E31)</f>
        <v/>
      </c>
      <c r="M31" s="21">
        <f>IF($F31="","",$F31)</f>
        <v/>
      </c>
      <c r="N31" s="21">
        <f>IF($G31="","",$G31)</f>
        <v/>
      </c>
    </row>
    <row r="32">
      <c r="A32" s="4" t="n"/>
      <c r="B32" s="6" t="n"/>
      <c r="C32" s="4" t="n"/>
      <c r="D32" s="17" t="n"/>
      <c r="E32" s="18" t="n"/>
      <c r="F32" s="18" t="n"/>
      <c r="G32" s="18" t="n"/>
      <c r="H32" s="5" t="n"/>
      <c r="I32" s="4" t="n"/>
      <c r="J32" s="22">
        <f>IF(OR($A32="",$B32=""),"",$A32&amp;"|"&amp;$B32)</f>
        <v/>
      </c>
      <c r="K32" s="23">
        <f>IF($D32="","",$D32)</f>
        <v/>
      </c>
      <c r="L32" s="24">
        <f>IF($E32="","",$E32)</f>
        <v/>
      </c>
      <c r="M32" s="24">
        <f>IF($F32="","",$F32)</f>
        <v/>
      </c>
      <c r="N32" s="24">
        <f>IF($G32="","",$G32)</f>
        <v/>
      </c>
    </row>
    <row r="33">
      <c r="A33" s="4" t="n"/>
      <c r="B33" s="6" t="n"/>
      <c r="C33" s="4" t="n"/>
      <c r="D33" s="17" t="n"/>
      <c r="E33" s="18" t="n"/>
      <c r="F33" s="18" t="n"/>
      <c r="G33" s="18" t="n"/>
      <c r="H33" s="5" t="n"/>
      <c r="I33" s="4" t="n"/>
      <c r="J33" s="19">
        <f>IF(OR($A33="",$B33=""),"",$A33&amp;"|"&amp;$B33)</f>
        <v/>
      </c>
      <c r="K33" s="20">
        <f>IF($D33="","",$D33)</f>
        <v/>
      </c>
      <c r="L33" s="21">
        <f>IF($E33="","",$E33)</f>
        <v/>
      </c>
      <c r="M33" s="21">
        <f>IF($F33="","",$F33)</f>
        <v/>
      </c>
      <c r="N33" s="21">
        <f>IF($G33="","",$G33)</f>
        <v/>
      </c>
    </row>
    <row r="34">
      <c r="A34" s="4" t="n"/>
      <c r="B34" s="6" t="n"/>
      <c r="C34" s="4" t="n"/>
      <c r="D34" s="17" t="n"/>
      <c r="E34" s="18" t="n"/>
      <c r="F34" s="18" t="n"/>
      <c r="G34" s="18" t="n"/>
      <c r="H34" s="5" t="n"/>
      <c r="I34" s="4" t="n"/>
      <c r="J34" s="22">
        <f>IF(OR($A34="",$B34=""),"",$A34&amp;"|"&amp;$B34)</f>
        <v/>
      </c>
      <c r="K34" s="23">
        <f>IF($D34="","",$D34)</f>
        <v/>
      </c>
      <c r="L34" s="24">
        <f>IF($E34="","",$E34)</f>
        <v/>
      </c>
      <c r="M34" s="24">
        <f>IF($F34="","",$F34)</f>
        <v/>
      </c>
      <c r="N34" s="24">
        <f>IF($G34="","",$G34)</f>
        <v/>
      </c>
    </row>
    <row r="35">
      <c r="A35" s="4" t="n"/>
      <c r="B35" s="6" t="n"/>
      <c r="C35" s="4" t="n"/>
      <c r="D35" s="17" t="n"/>
      <c r="E35" s="18" t="n"/>
      <c r="F35" s="18" t="n"/>
      <c r="G35" s="18" t="n"/>
      <c r="H35" s="5" t="n"/>
      <c r="I35" s="4" t="n"/>
      <c r="J35" s="19">
        <f>IF(OR($A35="",$B35=""),"",$A35&amp;"|"&amp;$B35)</f>
        <v/>
      </c>
      <c r="K35" s="20">
        <f>IF($D35="","",$D35)</f>
        <v/>
      </c>
      <c r="L35" s="21">
        <f>IF($E35="","",$E35)</f>
        <v/>
      </c>
      <c r="M35" s="21">
        <f>IF($F35="","",$F35)</f>
        <v/>
      </c>
      <c r="N35" s="21">
        <f>IF($G35="","",$G35)</f>
        <v/>
      </c>
    </row>
    <row r="36">
      <c r="A36" s="4" t="n"/>
      <c r="B36" s="6" t="n"/>
      <c r="C36" s="4" t="n"/>
      <c r="D36" s="17" t="n"/>
      <c r="E36" s="18" t="n"/>
      <c r="F36" s="18" t="n"/>
      <c r="G36" s="18" t="n"/>
      <c r="H36" s="5" t="n"/>
      <c r="I36" s="4" t="n"/>
      <c r="J36" s="22">
        <f>IF(OR($A36="",$B36=""),"",$A36&amp;"|"&amp;$B36)</f>
        <v/>
      </c>
      <c r="K36" s="23">
        <f>IF($D36="","",$D36)</f>
        <v/>
      </c>
      <c r="L36" s="24">
        <f>IF($E36="","",$E36)</f>
        <v/>
      </c>
      <c r="M36" s="24">
        <f>IF($F36="","",$F36)</f>
        <v/>
      </c>
      <c r="N36" s="24">
        <f>IF($G36="","",$G36)</f>
        <v/>
      </c>
    </row>
    <row r="37">
      <c r="A37" s="4" t="n"/>
      <c r="B37" s="6" t="n"/>
      <c r="C37" s="4" t="n"/>
      <c r="D37" s="17" t="n"/>
      <c r="E37" s="18" t="n"/>
      <c r="F37" s="18" t="n"/>
      <c r="G37" s="18" t="n"/>
      <c r="H37" s="5" t="n"/>
      <c r="I37" s="4" t="n"/>
      <c r="J37" s="19">
        <f>IF(OR($A37="",$B37=""),"",$A37&amp;"|"&amp;$B37)</f>
        <v/>
      </c>
      <c r="K37" s="20">
        <f>IF($D37="","",$D37)</f>
        <v/>
      </c>
      <c r="L37" s="21">
        <f>IF($E37="","",$E37)</f>
        <v/>
      </c>
      <c r="M37" s="21">
        <f>IF($F37="","",$F37)</f>
        <v/>
      </c>
      <c r="N37" s="21">
        <f>IF($G37="","",$G37)</f>
        <v/>
      </c>
    </row>
    <row r="38">
      <c r="A38" s="4" t="n"/>
      <c r="B38" s="6" t="n"/>
      <c r="C38" s="4" t="n"/>
      <c r="D38" s="17" t="n"/>
      <c r="E38" s="18" t="n"/>
      <c r="F38" s="18" t="n"/>
      <c r="G38" s="18" t="n"/>
      <c r="H38" s="5" t="n"/>
      <c r="I38" s="4" t="n"/>
      <c r="J38" s="22">
        <f>IF(OR($A38="",$B38=""),"",$A38&amp;"|"&amp;$B38)</f>
        <v/>
      </c>
      <c r="K38" s="23">
        <f>IF($D38="","",$D38)</f>
        <v/>
      </c>
      <c r="L38" s="24">
        <f>IF($E38="","",$E38)</f>
        <v/>
      </c>
      <c r="M38" s="24">
        <f>IF($F38="","",$F38)</f>
        <v/>
      </c>
      <c r="N38" s="24">
        <f>IF($G38="","",$G38)</f>
        <v/>
      </c>
    </row>
    <row r="39">
      <c r="A39" s="4" t="n"/>
      <c r="B39" s="6" t="n"/>
      <c r="C39" s="4" t="n"/>
      <c r="D39" s="17" t="n"/>
      <c r="E39" s="18" t="n"/>
      <c r="F39" s="18" t="n"/>
      <c r="G39" s="18" t="n"/>
      <c r="H39" s="5" t="n"/>
      <c r="I39" s="4" t="n"/>
      <c r="J39" s="19">
        <f>IF(OR($A39="",$B39=""),"",$A39&amp;"|"&amp;$B39)</f>
        <v/>
      </c>
      <c r="K39" s="20">
        <f>IF($D39="","",$D39)</f>
        <v/>
      </c>
      <c r="L39" s="21">
        <f>IF($E39="","",$E39)</f>
        <v/>
      </c>
      <c r="M39" s="21">
        <f>IF($F39="","",$F39)</f>
        <v/>
      </c>
      <c r="N39" s="21">
        <f>IF($G39="","",$G39)</f>
        <v/>
      </c>
    </row>
    <row r="40">
      <c r="A40" s="4" t="n"/>
      <c r="B40" s="6" t="n"/>
      <c r="C40" s="4" t="n"/>
      <c r="D40" s="17" t="n"/>
      <c r="E40" s="18" t="n"/>
      <c r="F40" s="18" t="n"/>
      <c r="G40" s="18" t="n"/>
      <c r="H40" s="5" t="n"/>
      <c r="I40" s="4" t="n"/>
      <c r="J40" s="22">
        <f>IF(OR($A40="",$B40=""),"",$A40&amp;"|"&amp;$B40)</f>
        <v/>
      </c>
      <c r="K40" s="23">
        <f>IF($D40="","",$D40)</f>
        <v/>
      </c>
      <c r="L40" s="24">
        <f>IF($E40="","",$E40)</f>
        <v/>
      </c>
      <c r="M40" s="24">
        <f>IF($F40="","",$F40)</f>
        <v/>
      </c>
      <c r="N40" s="24">
        <f>IF($G40="","",$G40)</f>
        <v/>
      </c>
    </row>
    <row r="41">
      <c r="A41" s="4" t="n"/>
      <c r="B41" s="6" t="n"/>
      <c r="C41" s="4" t="n"/>
      <c r="D41" s="17" t="n"/>
      <c r="E41" s="18" t="n"/>
      <c r="F41" s="18" t="n"/>
      <c r="G41" s="18" t="n"/>
      <c r="H41" s="5" t="n"/>
      <c r="I41" s="4" t="n"/>
      <c r="J41" s="19">
        <f>IF(OR($A41="",$B41=""),"",$A41&amp;"|"&amp;$B41)</f>
        <v/>
      </c>
      <c r="K41" s="20">
        <f>IF($D41="","",$D41)</f>
        <v/>
      </c>
      <c r="L41" s="21">
        <f>IF($E41="","",$E41)</f>
        <v/>
      </c>
      <c r="M41" s="21">
        <f>IF($F41="","",$F41)</f>
        <v/>
      </c>
      <c r="N41" s="21">
        <f>IF($G41="","",$G41)</f>
        <v/>
      </c>
    </row>
    <row r="42">
      <c r="A42" s="4" t="n"/>
      <c r="B42" s="6" t="n"/>
      <c r="C42" s="4" t="n"/>
      <c r="D42" s="17" t="n"/>
      <c r="E42" s="18" t="n"/>
      <c r="F42" s="18" t="n"/>
      <c r="G42" s="18" t="n"/>
      <c r="H42" s="5" t="n"/>
      <c r="I42" s="4" t="n"/>
      <c r="J42" s="22">
        <f>IF(OR($A42="",$B42=""),"",$A42&amp;"|"&amp;$B42)</f>
        <v/>
      </c>
      <c r="K42" s="23">
        <f>IF($D42="","",$D42)</f>
        <v/>
      </c>
      <c r="L42" s="24">
        <f>IF($E42="","",$E42)</f>
        <v/>
      </c>
      <c r="M42" s="24">
        <f>IF($F42="","",$F42)</f>
        <v/>
      </c>
      <c r="N42" s="24">
        <f>IF($G42="","",$G42)</f>
        <v/>
      </c>
    </row>
    <row r="43">
      <c r="A43" s="4" t="n"/>
      <c r="B43" s="6" t="n"/>
      <c r="C43" s="4" t="n"/>
      <c r="D43" s="17" t="n"/>
      <c r="E43" s="18" t="n"/>
      <c r="F43" s="18" t="n"/>
      <c r="G43" s="18" t="n"/>
      <c r="H43" s="5" t="n"/>
      <c r="I43" s="4" t="n"/>
      <c r="J43" s="19">
        <f>IF(OR($A43="",$B43=""),"",$A43&amp;"|"&amp;$B43)</f>
        <v/>
      </c>
      <c r="K43" s="20">
        <f>IF($D43="","",$D43)</f>
        <v/>
      </c>
      <c r="L43" s="21">
        <f>IF($E43="","",$E43)</f>
        <v/>
      </c>
      <c r="M43" s="21">
        <f>IF($F43="","",$F43)</f>
        <v/>
      </c>
      <c r="N43" s="21">
        <f>IF($G43="","",$G43)</f>
        <v/>
      </c>
    </row>
    <row r="44">
      <c r="A44" s="4" t="n"/>
      <c r="B44" s="6" t="n"/>
      <c r="C44" s="4" t="n"/>
      <c r="D44" s="17" t="n"/>
      <c r="E44" s="18" t="n"/>
      <c r="F44" s="18" t="n"/>
      <c r="G44" s="18" t="n"/>
      <c r="H44" s="5" t="n"/>
      <c r="I44" s="4" t="n"/>
      <c r="J44" s="22">
        <f>IF(OR($A44="",$B44=""),"",$A44&amp;"|"&amp;$B44)</f>
        <v/>
      </c>
      <c r="K44" s="23">
        <f>IF($D44="","",$D44)</f>
        <v/>
      </c>
      <c r="L44" s="24">
        <f>IF($E44="","",$E44)</f>
        <v/>
      </c>
      <c r="M44" s="24">
        <f>IF($F44="","",$F44)</f>
        <v/>
      </c>
      <c r="N44" s="24">
        <f>IF($G44="","",$G44)</f>
        <v/>
      </c>
    </row>
    <row r="45">
      <c r="A45" s="4" t="n"/>
      <c r="B45" s="6" t="n"/>
      <c r="C45" s="4" t="n"/>
      <c r="D45" s="17" t="n"/>
      <c r="E45" s="18" t="n"/>
      <c r="F45" s="18" t="n"/>
      <c r="G45" s="18" t="n"/>
      <c r="H45" s="5" t="n"/>
      <c r="I45" s="4" t="n"/>
      <c r="J45" s="19">
        <f>IF(OR($A45="",$B45=""),"",$A45&amp;"|"&amp;$B45)</f>
        <v/>
      </c>
      <c r="K45" s="20">
        <f>IF($D45="","",$D45)</f>
        <v/>
      </c>
      <c r="L45" s="21">
        <f>IF($E45="","",$E45)</f>
        <v/>
      </c>
      <c r="M45" s="21">
        <f>IF($F45="","",$F45)</f>
        <v/>
      </c>
      <c r="N45" s="21">
        <f>IF($G45="","",$G45)</f>
        <v/>
      </c>
    </row>
    <row r="46">
      <c r="A46" s="4" t="n"/>
      <c r="B46" s="6" t="n"/>
      <c r="C46" s="4" t="n"/>
      <c r="D46" s="17" t="n"/>
      <c r="E46" s="18" t="n"/>
      <c r="F46" s="18" t="n"/>
      <c r="G46" s="18" t="n"/>
      <c r="H46" s="5" t="n"/>
      <c r="I46" s="4" t="n"/>
      <c r="J46" s="22">
        <f>IF(OR($A46="",$B46=""),"",$A46&amp;"|"&amp;$B46)</f>
        <v/>
      </c>
      <c r="K46" s="23">
        <f>IF($D46="","",$D46)</f>
        <v/>
      </c>
      <c r="L46" s="24">
        <f>IF($E46="","",$E46)</f>
        <v/>
      </c>
      <c r="M46" s="24">
        <f>IF($F46="","",$F46)</f>
        <v/>
      </c>
      <c r="N46" s="24">
        <f>IF($G46="","",$G46)</f>
        <v/>
      </c>
    </row>
    <row r="47">
      <c r="A47" s="4" t="n"/>
      <c r="B47" s="6" t="n"/>
      <c r="C47" s="4" t="n"/>
      <c r="D47" s="17" t="n"/>
      <c r="E47" s="18" t="n"/>
      <c r="F47" s="18" t="n"/>
      <c r="G47" s="18" t="n"/>
      <c r="H47" s="5" t="n"/>
      <c r="I47" s="4" t="n"/>
      <c r="J47" s="19">
        <f>IF(OR($A47="",$B47=""),"",$A47&amp;"|"&amp;$B47)</f>
        <v/>
      </c>
      <c r="K47" s="20">
        <f>IF($D47="","",$D47)</f>
        <v/>
      </c>
      <c r="L47" s="21">
        <f>IF($E47="","",$E47)</f>
        <v/>
      </c>
      <c r="M47" s="21">
        <f>IF($F47="","",$F47)</f>
        <v/>
      </c>
      <c r="N47" s="21">
        <f>IF($G47="","",$G47)</f>
        <v/>
      </c>
    </row>
    <row r="48">
      <c r="A48" s="4" t="n"/>
      <c r="B48" s="6" t="n"/>
      <c r="C48" s="4" t="n"/>
      <c r="D48" s="17" t="n"/>
      <c r="E48" s="18" t="n"/>
      <c r="F48" s="18" t="n"/>
      <c r="G48" s="18" t="n"/>
      <c r="H48" s="5" t="n"/>
      <c r="I48" s="4" t="n"/>
      <c r="J48" s="22">
        <f>IF(OR($A48="",$B48=""),"",$A48&amp;"|"&amp;$B48)</f>
        <v/>
      </c>
      <c r="K48" s="23">
        <f>IF($D48="","",$D48)</f>
        <v/>
      </c>
      <c r="L48" s="24">
        <f>IF($E48="","",$E48)</f>
        <v/>
      </c>
      <c r="M48" s="24">
        <f>IF($F48="","",$F48)</f>
        <v/>
      </c>
      <c r="N48" s="24">
        <f>IF($G48="","",$G48)</f>
        <v/>
      </c>
    </row>
    <row r="49">
      <c r="A49" s="4" t="n"/>
      <c r="B49" s="6" t="n"/>
      <c r="C49" s="4" t="n"/>
      <c r="D49" s="17" t="n"/>
      <c r="E49" s="18" t="n"/>
      <c r="F49" s="18" t="n"/>
      <c r="G49" s="18" t="n"/>
      <c r="H49" s="5" t="n"/>
      <c r="I49" s="4" t="n"/>
      <c r="J49" s="19">
        <f>IF(OR($A49="",$B49=""),"",$A49&amp;"|"&amp;$B49)</f>
        <v/>
      </c>
      <c r="K49" s="20">
        <f>IF($D49="","",$D49)</f>
        <v/>
      </c>
      <c r="L49" s="21">
        <f>IF($E49="","",$E49)</f>
        <v/>
      </c>
      <c r="M49" s="21">
        <f>IF($F49="","",$F49)</f>
        <v/>
      </c>
      <c r="N49" s="21">
        <f>IF($G49="","",$G49)</f>
        <v/>
      </c>
    </row>
    <row r="50">
      <c r="A50" s="4" t="n"/>
      <c r="B50" s="6" t="n"/>
      <c r="C50" s="4" t="n"/>
      <c r="D50" s="17" t="n"/>
      <c r="E50" s="18" t="n"/>
      <c r="F50" s="18" t="n"/>
      <c r="G50" s="18" t="n"/>
      <c r="H50" s="5" t="n"/>
      <c r="I50" s="4" t="n"/>
      <c r="J50" s="22">
        <f>IF(OR($A50="",$B50=""),"",$A50&amp;"|"&amp;$B50)</f>
        <v/>
      </c>
      <c r="K50" s="23">
        <f>IF($D50="","",$D50)</f>
        <v/>
      </c>
      <c r="L50" s="24">
        <f>IF($E50="","",$E50)</f>
        <v/>
      </c>
      <c r="M50" s="24">
        <f>IF($F50="","",$F50)</f>
        <v/>
      </c>
      <c r="N50" s="24">
        <f>IF($G50="","",$G50)</f>
        <v/>
      </c>
    </row>
    <row r="51">
      <c r="A51" s="4" t="n"/>
      <c r="B51" s="6" t="n"/>
      <c r="C51" s="4" t="n"/>
      <c r="D51" s="17" t="n"/>
      <c r="E51" s="18" t="n"/>
      <c r="F51" s="18" t="n"/>
      <c r="G51" s="18" t="n"/>
      <c r="H51" s="5" t="n"/>
      <c r="I51" s="4" t="n"/>
      <c r="J51" s="19">
        <f>IF(OR($A51="",$B51=""),"",$A51&amp;"|"&amp;$B51)</f>
        <v/>
      </c>
      <c r="K51" s="20">
        <f>IF($D51="","",$D51)</f>
        <v/>
      </c>
      <c r="L51" s="21">
        <f>IF($E51="","",$E51)</f>
        <v/>
      </c>
      <c r="M51" s="21">
        <f>IF($F51="","",$F51)</f>
        <v/>
      </c>
      <c r="N51" s="21">
        <f>IF($G51="","",$G51)</f>
        <v/>
      </c>
    </row>
    <row r="52">
      <c r="A52" s="4" t="n"/>
      <c r="B52" s="6" t="n"/>
      <c r="C52" s="4" t="n"/>
      <c r="D52" s="17" t="n"/>
      <c r="E52" s="18" t="n"/>
      <c r="F52" s="18" t="n"/>
      <c r="G52" s="18" t="n"/>
      <c r="H52" s="5" t="n"/>
      <c r="I52" s="4" t="n"/>
      <c r="J52" s="22">
        <f>IF(OR($A52="",$B52=""),"",$A52&amp;"|"&amp;$B52)</f>
        <v/>
      </c>
      <c r="K52" s="23">
        <f>IF($D52="","",$D52)</f>
        <v/>
      </c>
      <c r="L52" s="24">
        <f>IF($E52="","",$E52)</f>
        <v/>
      </c>
      <c r="M52" s="24">
        <f>IF($F52="","",$F52)</f>
        <v/>
      </c>
      <c r="N52" s="24">
        <f>IF($G52="","",$G52)</f>
        <v/>
      </c>
    </row>
    <row r="53">
      <c r="A53" s="4" t="n"/>
      <c r="B53" s="6" t="n"/>
      <c r="C53" s="4" t="n"/>
      <c r="D53" s="17" t="n"/>
      <c r="E53" s="18" t="n"/>
      <c r="F53" s="18" t="n"/>
      <c r="G53" s="18" t="n"/>
      <c r="H53" s="5" t="n"/>
      <c r="I53" s="4" t="n"/>
      <c r="J53" s="19">
        <f>IF(OR($A53="",$B53=""),"",$A53&amp;"|"&amp;$B53)</f>
        <v/>
      </c>
      <c r="K53" s="20">
        <f>IF($D53="","",$D53)</f>
        <v/>
      </c>
      <c r="L53" s="21">
        <f>IF($E53="","",$E53)</f>
        <v/>
      </c>
      <c r="M53" s="21">
        <f>IF($F53="","",$F53)</f>
        <v/>
      </c>
      <c r="N53" s="21">
        <f>IF($G53="","",$G53)</f>
        <v/>
      </c>
    </row>
    <row r="54">
      <c r="A54" s="4" t="n"/>
      <c r="B54" s="6" t="n"/>
      <c r="C54" s="4" t="n"/>
      <c r="D54" s="17" t="n"/>
      <c r="E54" s="18" t="n"/>
      <c r="F54" s="18" t="n"/>
      <c r="G54" s="18" t="n"/>
      <c r="H54" s="5" t="n"/>
      <c r="I54" s="4" t="n"/>
      <c r="J54" s="22">
        <f>IF(OR($A54="",$B54=""),"",$A54&amp;"|"&amp;$B54)</f>
        <v/>
      </c>
      <c r="K54" s="23">
        <f>IF($D54="","",$D54)</f>
        <v/>
      </c>
      <c r="L54" s="24">
        <f>IF($E54="","",$E54)</f>
        <v/>
      </c>
      <c r="M54" s="24">
        <f>IF($F54="","",$F54)</f>
        <v/>
      </c>
      <c r="N54" s="24">
        <f>IF($G54="","",$G54)</f>
        <v/>
      </c>
    </row>
    <row r="55">
      <c r="A55" s="4" t="n"/>
      <c r="B55" s="6" t="n"/>
      <c r="C55" s="4" t="n"/>
      <c r="D55" s="17" t="n"/>
      <c r="E55" s="18" t="n"/>
      <c r="F55" s="18" t="n"/>
      <c r="G55" s="18" t="n"/>
      <c r="H55" s="5" t="n"/>
      <c r="I55" s="4" t="n"/>
      <c r="J55" s="19">
        <f>IF(OR($A55="",$B55=""),"",$A55&amp;"|"&amp;$B55)</f>
        <v/>
      </c>
      <c r="K55" s="20">
        <f>IF($D55="","",$D55)</f>
        <v/>
      </c>
      <c r="L55" s="21">
        <f>IF($E55="","",$E55)</f>
        <v/>
      </c>
      <c r="M55" s="21">
        <f>IF($F55="","",$F55)</f>
        <v/>
      </c>
      <c r="N55" s="21">
        <f>IF($G55="","",$G55)</f>
        <v/>
      </c>
    </row>
    <row r="56">
      <c r="A56" s="4" t="n"/>
      <c r="B56" s="6" t="n"/>
      <c r="C56" s="4" t="n"/>
      <c r="D56" s="17" t="n"/>
      <c r="E56" s="18" t="n"/>
      <c r="F56" s="18" t="n"/>
      <c r="G56" s="18" t="n"/>
      <c r="H56" s="5" t="n"/>
      <c r="I56" s="4" t="n"/>
      <c r="J56" s="22">
        <f>IF(OR($A56="",$B56=""),"",$A56&amp;"|"&amp;$B56)</f>
        <v/>
      </c>
      <c r="K56" s="23">
        <f>IF($D56="","",$D56)</f>
        <v/>
      </c>
      <c r="L56" s="24">
        <f>IF($E56="","",$E56)</f>
        <v/>
      </c>
      <c r="M56" s="24">
        <f>IF($F56="","",$F56)</f>
        <v/>
      </c>
      <c r="N56" s="24">
        <f>IF($G56="","",$G56)</f>
        <v/>
      </c>
    </row>
    <row r="57">
      <c r="A57" s="4" t="n"/>
      <c r="B57" s="6" t="n"/>
      <c r="C57" s="4" t="n"/>
      <c r="D57" s="17" t="n"/>
      <c r="E57" s="18" t="n"/>
      <c r="F57" s="18" t="n"/>
      <c r="G57" s="18" t="n"/>
      <c r="H57" s="5" t="n"/>
      <c r="I57" s="4" t="n"/>
      <c r="J57" s="19">
        <f>IF(OR($A57="",$B57=""),"",$A57&amp;"|"&amp;$B57)</f>
        <v/>
      </c>
      <c r="K57" s="20">
        <f>IF($D57="","",$D57)</f>
        <v/>
      </c>
      <c r="L57" s="21">
        <f>IF($E57="","",$E57)</f>
        <v/>
      </c>
      <c r="M57" s="21">
        <f>IF($F57="","",$F57)</f>
        <v/>
      </c>
      <c r="N57" s="21">
        <f>IF($G57="","",$G57)</f>
        <v/>
      </c>
    </row>
    <row r="58">
      <c r="A58" s="4" t="n"/>
      <c r="B58" s="6" t="n"/>
      <c r="C58" s="4" t="n"/>
      <c r="D58" s="17" t="n"/>
      <c r="E58" s="18" t="n"/>
      <c r="F58" s="18" t="n"/>
      <c r="G58" s="18" t="n"/>
      <c r="H58" s="5" t="n"/>
      <c r="I58" s="4" t="n"/>
      <c r="J58" s="22">
        <f>IF(OR($A58="",$B58=""),"",$A58&amp;"|"&amp;$B58)</f>
        <v/>
      </c>
      <c r="K58" s="23">
        <f>IF($D58="","",$D58)</f>
        <v/>
      </c>
      <c r="L58" s="24">
        <f>IF($E58="","",$E58)</f>
        <v/>
      </c>
      <c r="M58" s="24">
        <f>IF($F58="","",$F58)</f>
        <v/>
      </c>
      <c r="N58" s="24">
        <f>IF($G58="","",$G58)</f>
        <v/>
      </c>
    </row>
    <row r="59">
      <c r="A59" s="4" t="n"/>
      <c r="B59" s="6" t="n"/>
      <c r="C59" s="4" t="n"/>
      <c r="D59" s="17" t="n"/>
      <c r="E59" s="18" t="n"/>
      <c r="F59" s="18" t="n"/>
      <c r="G59" s="18" t="n"/>
      <c r="H59" s="5" t="n"/>
      <c r="I59" s="4" t="n"/>
      <c r="J59" s="19">
        <f>IF(OR($A59="",$B59=""),"",$A59&amp;"|"&amp;$B59)</f>
        <v/>
      </c>
      <c r="K59" s="20">
        <f>IF($D59="","",$D59)</f>
        <v/>
      </c>
      <c r="L59" s="21">
        <f>IF($E59="","",$E59)</f>
        <v/>
      </c>
      <c r="M59" s="21">
        <f>IF($F59="","",$F59)</f>
        <v/>
      </c>
      <c r="N59" s="21">
        <f>IF($G59="","",$G59)</f>
        <v/>
      </c>
    </row>
    <row r="60">
      <c r="A60" s="4" t="n"/>
      <c r="B60" s="6" t="n"/>
      <c r="C60" s="4" t="n"/>
      <c r="D60" s="17" t="n"/>
      <c r="E60" s="18" t="n"/>
      <c r="F60" s="18" t="n"/>
      <c r="G60" s="18" t="n"/>
      <c r="H60" s="5" t="n"/>
      <c r="I60" s="4" t="n"/>
      <c r="J60" s="22">
        <f>IF(OR($A60="",$B60=""),"",$A60&amp;"|"&amp;$B60)</f>
        <v/>
      </c>
      <c r="K60" s="23">
        <f>IF($D60="","",$D60)</f>
        <v/>
      </c>
      <c r="L60" s="24">
        <f>IF($E60="","",$E60)</f>
        <v/>
      </c>
      <c r="M60" s="24">
        <f>IF($F60="","",$F60)</f>
        <v/>
      </c>
      <c r="N60" s="24">
        <f>IF($G60="","",$G60)</f>
        <v/>
      </c>
    </row>
    <row r="61">
      <c r="A61" s="4" t="n"/>
      <c r="B61" s="6" t="n"/>
      <c r="C61" s="4" t="n"/>
      <c r="D61" s="17" t="n"/>
      <c r="E61" s="18" t="n"/>
      <c r="F61" s="18" t="n"/>
      <c r="G61" s="18" t="n"/>
      <c r="H61" s="5" t="n"/>
      <c r="I61" s="4" t="n"/>
      <c r="J61" s="19">
        <f>IF(OR($A61="",$B61=""),"",$A61&amp;"|"&amp;$B61)</f>
        <v/>
      </c>
      <c r="K61" s="20">
        <f>IF($D61="","",$D61)</f>
        <v/>
      </c>
      <c r="L61" s="21">
        <f>IF($E61="","",$E61)</f>
        <v/>
      </c>
      <c r="M61" s="21">
        <f>IF($F61="","",$F61)</f>
        <v/>
      </c>
      <c r="N61" s="21">
        <f>IF($G61="","",$G61)</f>
        <v/>
      </c>
    </row>
    <row r="62">
      <c r="A62" s="4" t="n"/>
      <c r="B62" s="6" t="n"/>
      <c r="C62" s="4" t="n"/>
      <c r="D62" s="17" t="n"/>
      <c r="E62" s="18" t="n"/>
      <c r="F62" s="18" t="n"/>
      <c r="G62" s="18" t="n"/>
      <c r="H62" s="5" t="n"/>
      <c r="I62" s="4" t="n"/>
      <c r="J62" s="22">
        <f>IF(OR($A62="",$B62=""),"",$A62&amp;"|"&amp;$B62)</f>
        <v/>
      </c>
      <c r="K62" s="23">
        <f>IF($D62="","",$D62)</f>
        <v/>
      </c>
      <c r="L62" s="24">
        <f>IF($E62="","",$E62)</f>
        <v/>
      </c>
      <c r="M62" s="24">
        <f>IF($F62="","",$F62)</f>
        <v/>
      </c>
      <c r="N62" s="24">
        <f>IF($G62="","",$G62)</f>
        <v/>
      </c>
    </row>
    <row r="63">
      <c r="A63" s="4" t="n"/>
      <c r="B63" s="6" t="n"/>
      <c r="C63" s="4" t="n"/>
      <c r="D63" s="17" t="n"/>
      <c r="E63" s="18" t="n"/>
      <c r="F63" s="18" t="n"/>
      <c r="G63" s="18" t="n"/>
      <c r="H63" s="5" t="n"/>
      <c r="I63" s="4" t="n"/>
      <c r="J63" s="19">
        <f>IF(OR($A63="",$B63=""),"",$A63&amp;"|"&amp;$B63)</f>
        <v/>
      </c>
      <c r="K63" s="20">
        <f>IF($D63="","",$D63)</f>
        <v/>
      </c>
      <c r="L63" s="21">
        <f>IF($E63="","",$E63)</f>
        <v/>
      </c>
      <c r="M63" s="21">
        <f>IF($F63="","",$F63)</f>
        <v/>
      </c>
      <c r="N63" s="21">
        <f>IF($G63="","",$G63)</f>
        <v/>
      </c>
    </row>
    <row r="64">
      <c r="A64" s="4" t="n"/>
      <c r="B64" s="6" t="n"/>
      <c r="C64" s="4" t="n"/>
      <c r="D64" s="17" t="n"/>
      <c r="E64" s="18" t="n"/>
      <c r="F64" s="18" t="n"/>
      <c r="G64" s="18" t="n"/>
      <c r="H64" s="5" t="n"/>
      <c r="I64" s="4" t="n"/>
      <c r="J64" s="22">
        <f>IF(OR($A64="",$B64=""),"",$A64&amp;"|"&amp;$B64)</f>
        <v/>
      </c>
      <c r="K64" s="23">
        <f>IF($D64="","",$D64)</f>
        <v/>
      </c>
      <c r="L64" s="24">
        <f>IF($E64="","",$E64)</f>
        <v/>
      </c>
      <c r="M64" s="24">
        <f>IF($F64="","",$F64)</f>
        <v/>
      </c>
      <c r="N64" s="24">
        <f>IF($G64="","",$G64)</f>
        <v/>
      </c>
    </row>
    <row r="65">
      <c r="A65" s="4" t="n"/>
      <c r="B65" s="6" t="n"/>
      <c r="C65" s="4" t="n"/>
      <c r="D65" s="17" t="n"/>
      <c r="E65" s="18" t="n"/>
      <c r="F65" s="18" t="n"/>
      <c r="G65" s="18" t="n"/>
      <c r="H65" s="5" t="n"/>
      <c r="I65" s="4" t="n"/>
      <c r="J65" s="19">
        <f>IF(OR($A65="",$B65=""),"",$A65&amp;"|"&amp;$B65)</f>
        <v/>
      </c>
      <c r="K65" s="20">
        <f>IF($D65="","",$D65)</f>
        <v/>
      </c>
      <c r="L65" s="21">
        <f>IF($E65="","",$E65)</f>
        <v/>
      </c>
      <c r="M65" s="21">
        <f>IF($F65="","",$F65)</f>
        <v/>
      </c>
      <c r="N65" s="21">
        <f>IF($G65="","",$G65)</f>
        <v/>
      </c>
    </row>
    <row r="66">
      <c r="A66" s="4" t="n"/>
      <c r="B66" s="6" t="n"/>
      <c r="C66" s="4" t="n"/>
      <c r="D66" s="17" t="n"/>
      <c r="E66" s="18" t="n"/>
      <c r="F66" s="18" t="n"/>
      <c r="G66" s="18" t="n"/>
      <c r="H66" s="5" t="n"/>
      <c r="I66" s="4" t="n"/>
      <c r="J66" s="22">
        <f>IF(OR($A66="",$B66=""),"",$A66&amp;"|"&amp;$B66)</f>
        <v/>
      </c>
      <c r="K66" s="23">
        <f>IF($D66="","",$D66)</f>
        <v/>
      </c>
      <c r="L66" s="24">
        <f>IF($E66="","",$E66)</f>
        <v/>
      </c>
      <c r="M66" s="24">
        <f>IF($F66="","",$F66)</f>
        <v/>
      </c>
      <c r="N66" s="24">
        <f>IF($G66="","",$G66)</f>
        <v/>
      </c>
    </row>
    <row r="67">
      <c r="A67" s="4" t="n"/>
      <c r="B67" s="6" t="n"/>
      <c r="C67" s="4" t="n"/>
      <c r="D67" s="17" t="n"/>
      <c r="E67" s="18" t="n"/>
      <c r="F67" s="18" t="n"/>
      <c r="G67" s="18" t="n"/>
      <c r="H67" s="5" t="n"/>
      <c r="I67" s="4" t="n"/>
      <c r="J67" s="19">
        <f>IF(OR($A67="",$B67=""),"",$A67&amp;"|"&amp;$B67)</f>
        <v/>
      </c>
      <c r="K67" s="20">
        <f>IF($D67="","",$D67)</f>
        <v/>
      </c>
      <c r="L67" s="21">
        <f>IF($E67="","",$E67)</f>
        <v/>
      </c>
      <c r="M67" s="21">
        <f>IF($F67="","",$F67)</f>
        <v/>
      </c>
      <c r="N67" s="21">
        <f>IF($G67="","",$G67)</f>
        <v/>
      </c>
    </row>
    <row r="68">
      <c r="A68" s="4" t="n"/>
      <c r="B68" s="6" t="n"/>
      <c r="C68" s="4" t="n"/>
      <c r="D68" s="17" t="n"/>
      <c r="E68" s="18" t="n"/>
      <c r="F68" s="18" t="n"/>
      <c r="G68" s="18" t="n"/>
      <c r="H68" s="5" t="n"/>
      <c r="I68" s="4" t="n"/>
      <c r="J68" s="22">
        <f>IF(OR($A68="",$B68=""),"",$A68&amp;"|"&amp;$B68)</f>
        <v/>
      </c>
      <c r="K68" s="23">
        <f>IF($D68="","",$D68)</f>
        <v/>
      </c>
      <c r="L68" s="24">
        <f>IF($E68="","",$E68)</f>
        <v/>
      </c>
      <c r="M68" s="24">
        <f>IF($F68="","",$F68)</f>
        <v/>
      </c>
      <c r="N68" s="24">
        <f>IF($G68="","",$G68)</f>
        <v/>
      </c>
    </row>
    <row r="69">
      <c r="A69" s="4" t="n"/>
      <c r="B69" s="6" t="n"/>
      <c r="C69" s="4" t="n"/>
      <c r="D69" s="17" t="n"/>
      <c r="E69" s="18" t="n"/>
      <c r="F69" s="18" t="n"/>
      <c r="G69" s="18" t="n"/>
      <c r="H69" s="5" t="n"/>
      <c r="I69" s="4" t="n"/>
      <c r="J69" s="19">
        <f>IF(OR($A69="",$B69=""),"",$A69&amp;"|"&amp;$B69)</f>
        <v/>
      </c>
      <c r="K69" s="20">
        <f>IF($D69="","",$D69)</f>
        <v/>
      </c>
      <c r="L69" s="21">
        <f>IF($E69="","",$E69)</f>
        <v/>
      </c>
      <c r="M69" s="21">
        <f>IF($F69="","",$F69)</f>
        <v/>
      </c>
      <c r="N69" s="21">
        <f>IF($G69="","",$G69)</f>
        <v/>
      </c>
    </row>
    <row r="70">
      <c r="A70" s="4" t="n"/>
      <c r="B70" s="6" t="n"/>
      <c r="C70" s="4" t="n"/>
      <c r="D70" s="17" t="n"/>
      <c r="E70" s="18" t="n"/>
      <c r="F70" s="18" t="n"/>
      <c r="G70" s="18" t="n"/>
      <c r="H70" s="5" t="n"/>
      <c r="I70" s="4" t="n"/>
      <c r="J70" s="22">
        <f>IF(OR($A70="",$B70=""),"",$A70&amp;"|"&amp;$B70)</f>
        <v/>
      </c>
      <c r="K70" s="23">
        <f>IF($D70="","",$D70)</f>
        <v/>
      </c>
      <c r="L70" s="24">
        <f>IF($E70="","",$E70)</f>
        <v/>
      </c>
      <c r="M70" s="24">
        <f>IF($F70="","",$F70)</f>
        <v/>
      </c>
      <c r="N70" s="24">
        <f>IF($G70="","",$G70)</f>
        <v/>
      </c>
    </row>
    <row r="71">
      <c r="A71" s="4" t="n"/>
      <c r="B71" s="6" t="n"/>
      <c r="C71" s="4" t="n"/>
      <c r="D71" s="17" t="n"/>
      <c r="E71" s="18" t="n"/>
      <c r="F71" s="18" t="n"/>
      <c r="G71" s="18" t="n"/>
      <c r="H71" s="5" t="n"/>
      <c r="I71" s="4" t="n"/>
      <c r="J71" s="19">
        <f>IF(OR($A71="",$B71=""),"",$A71&amp;"|"&amp;$B71)</f>
        <v/>
      </c>
      <c r="K71" s="20">
        <f>IF($D71="","",$D71)</f>
        <v/>
      </c>
      <c r="L71" s="21">
        <f>IF($E71="","",$E71)</f>
        <v/>
      </c>
      <c r="M71" s="21">
        <f>IF($F71="","",$F71)</f>
        <v/>
      </c>
      <c r="N71" s="21">
        <f>IF($G71="","",$G71)</f>
        <v/>
      </c>
    </row>
    <row r="72">
      <c r="A72" s="4" t="n"/>
      <c r="B72" s="6" t="n"/>
      <c r="C72" s="4" t="n"/>
      <c r="D72" s="17" t="n"/>
      <c r="E72" s="18" t="n"/>
      <c r="F72" s="18" t="n"/>
      <c r="G72" s="18" t="n"/>
      <c r="H72" s="5" t="n"/>
      <c r="I72" s="4" t="n"/>
      <c r="J72" s="22">
        <f>IF(OR($A72="",$B72=""),"",$A72&amp;"|"&amp;$B72)</f>
        <v/>
      </c>
      <c r="K72" s="23">
        <f>IF($D72="","",$D72)</f>
        <v/>
      </c>
      <c r="L72" s="24">
        <f>IF($E72="","",$E72)</f>
        <v/>
      </c>
      <c r="M72" s="24">
        <f>IF($F72="","",$F72)</f>
        <v/>
      </c>
      <c r="N72" s="24">
        <f>IF($G72="","",$G72)</f>
        <v/>
      </c>
    </row>
    <row r="73">
      <c r="A73" s="4" t="n"/>
      <c r="B73" s="6" t="n"/>
      <c r="C73" s="4" t="n"/>
      <c r="D73" s="17" t="n"/>
      <c r="E73" s="18" t="n"/>
      <c r="F73" s="18" t="n"/>
      <c r="G73" s="18" t="n"/>
      <c r="H73" s="5" t="n"/>
      <c r="I73" s="4" t="n"/>
      <c r="J73" s="19">
        <f>IF(OR($A73="",$B73=""),"",$A73&amp;"|"&amp;$B73)</f>
        <v/>
      </c>
      <c r="K73" s="20">
        <f>IF($D73="","",$D73)</f>
        <v/>
      </c>
      <c r="L73" s="21">
        <f>IF($E73="","",$E73)</f>
        <v/>
      </c>
      <c r="M73" s="21">
        <f>IF($F73="","",$F73)</f>
        <v/>
      </c>
      <c r="N73" s="21">
        <f>IF($G73="","",$G73)</f>
        <v/>
      </c>
    </row>
    <row r="74">
      <c r="A74" s="4" t="n"/>
      <c r="B74" s="6" t="n"/>
      <c r="C74" s="4" t="n"/>
      <c r="D74" s="17" t="n"/>
      <c r="E74" s="18" t="n"/>
      <c r="F74" s="18" t="n"/>
      <c r="G74" s="18" t="n"/>
      <c r="H74" s="5" t="n"/>
      <c r="I74" s="4" t="n"/>
      <c r="J74" s="22">
        <f>IF(OR($A74="",$B74=""),"",$A74&amp;"|"&amp;$B74)</f>
        <v/>
      </c>
      <c r="K74" s="23">
        <f>IF($D74="","",$D74)</f>
        <v/>
      </c>
      <c r="L74" s="24">
        <f>IF($E74="","",$E74)</f>
        <v/>
      </c>
      <c r="M74" s="24">
        <f>IF($F74="","",$F74)</f>
        <v/>
      </c>
      <c r="N74" s="24">
        <f>IF($G74="","",$G74)</f>
        <v/>
      </c>
    </row>
    <row r="75">
      <c r="A75" s="4" t="n"/>
      <c r="B75" s="6" t="n"/>
      <c r="C75" s="4" t="n"/>
      <c r="D75" s="17" t="n"/>
      <c r="E75" s="18" t="n"/>
      <c r="F75" s="18" t="n"/>
      <c r="G75" s="18" t="n"/>
      <c r="H75" s="5" t="n"/>
      <c r="I75" s="4" t="n"/>
      <c r="J75" s="19">
        <f>IF(OR($A75="",$B75=""),"",$A75&amp;"|"&amp;$B75)</f>
        <v/>
      </c>
      <c r="K75" s="20">
        <f>IF($D75="","",$D75)</f>
        <v/>
      </c>
      <c r="L75" s="21">
        <f>IF($E75="","",$E75)</f>
        <v/>
      </c>
      <c r="M75" s="21">
        <f>IF($F75="","",$F75)</f>
        <v/>
      </c>
      <c r="N75" s="21">
        <f>IF($G75="","",$G75)</f>
        <v/>
      </c>
    </row>
    <row r="76">
      <c r="A76" s="4" t="n"/>
      <c r="B76" s="6" t="n"/>
      <c r="C76" s="4" t="n"/>
      <c r="D76" s="17" t="n"/>
      <c r="E76" s="18" t="n"/>
      <c r="F76" s="18" t="n"/>
      <c r="G76" s="18" t="n"/>
      <c r="H76" s="5" t="n"/>
      <c r="I76" s="4" t="n"/>
      <c r="J76" s="22">
        <f>IF(OR($A76="",$B76=""),"",$A76&amp;"|"&amp;$B76)</f>
        <v/>
      </c>
      <c r="K76" s="23">
        <f>IF($D76="","",$D76)</f>
        <v/>
      </c>
      <c r="L76" s="24">
        <f>IF($E76="","",$E76)</f>
        <v/>
      </c>
      <c r="M76" s="24">
        <f>IF($F76="","",$F76)</f>
        <v/>
      </c>
      <c r="N76" s="24">
        <f>IF($G76="","",$G76)</f>
        <v/>
      </c>
    </row>
    <row r="77">
      <c r="A77" s="4" t="n"/>
      <c r="B77" s="6" t="n"/>
      <c r="C77" s="4" t="n"/>
      <c r="D77" s="17" t="n"/>
      <c r="E77" s="18" t="n"/>
      <c r="F77" s="18" t="n"/>
      <c r="G77" s="18" t="n"/>
      <c r="H77" s="5" t="n"/>
      <c r="I77" s="4" t="n"/>
      <c r="J77" s="19">
        <f>IF(OR($A77="",$B77=""),"",$A77&amp;"|"&amp;$B77)</f>
        <v/>
      </c>
      <c r="K77" s="20">
        <f>IF($D77="","",$D77)</f>
        <v/>
      </c>
      <c r="L77" s="21">
        <f>IF($E77="","",$E77)</f>
        <v/>
      </c>
      <c r="M77" s="21">
        <f>IF($F77="","",$F77)</f>
        <v/>
      </c>
      <c r="N77" s="21">
        <f>IF($G77="","",$G77)</f>
        <v/>
      </c>
    </row>
    <row r="78">
      <c r="A78" s="4" t="n"/>
      <c r="B78" s="6" t="n"/>
      <c r="C78" s="4" t="n"/>
      <c r="D78" s="17" t="n"/>
      <c r="E78" s="18" t="n"/>
      <c r="F78" s="18" t="n"/>
      <c r="G78" s="18" t="n"/>
      <c r="H78" s="5" t="n"/>
      <c r="I78" s="4" t="n"/>
      <c r="J78" s="22">
        <f>IF(OR($A78="",$B78=""),"",$A78&amp;"|"&amp;$B78)</f>
        <v/>
      </c>
      <c r="K78" s="23">
        <f>IF($D78="","",$D78)</f>
        <v/>
      </c>
      <c r="L78" s="24">
        <f>IF($E78="","",$E78)</f>
        <v/>
      </c>
      <c r="M78" s="24">
        <f>IF($F78="","",$F78)</f>
        <v/>
      </c>
      <c r="N78" s="24">
        <f>IF($G78="","",$G78)</f>
        <v/>
      </c>
    </row>
    <row r="79">
      <c r="A79" s="4" t="n"/>
      <c r="B79" s="6" t="n"/>
      <c r="C79" s="4" t="n"/>
      <c r="D79" s="17" t="n"/>
      <c r="E79" s="18" t="n"/>
      <c r="F79" s="18" t="n"/>
      <c r="G79" s="18" t="n"/>
      <c r="H79" s="5" t="n"/>
      <c r="I79" s="4" t="n"/>
      <c r="J79" s="19">
        <f>IF(OR($A79="",$B79=""),"",$A79&amp;"|"&amp;$B79)</f>
        <v/>
      </c>
      <c r="K79" s="20">
        <f>IF($D79="","",$D79)</f>
        <v/>
      </c>
      <c r="L79" s="21">
        <f>IF($E79="","",$E79)</f>
        <v/>
      </c>
      <c r="M79" s="21">
        <f>IF($F79="","",$F79)</f>
        <v/>
      </c>
      <c r="N79" s="21">
        <f>IF($G79="","",$G79)</f>
        <v/>
      </c>
    </row>
    <row r="80">
      <c r="A80" s="4" t="n"/>
      <c r="B80" s="6" t="n"/>
      <c r="C80" s="4" t="n"/>
      <c r="D80" s="17" t="n"/>
      <c r="E80" s="18" t="n"/>
      <c r="F80" s="18" t="n"/>
      <c r="G80" s="18" t="n"/>
      <c r="H80" s="5" t="n"/>
      <c r="I80" s="4" t="n"/>
      <c r="J80" s="22">
        <f>IF(OR($A80="",$B80=""),"",$A80&amp;"|"&amp;$B80)</f>
        <v/>
      </c>
      <c r="K80" s="23">
        <f>IF($D80="","",$D80)</f>
        <v/>
      </c>
      <c r="L80" s="24">
        <f>IF($E80="","",$E80)</f>
        <v/>
      </c>
      <c r="M80" s="24">
        <f>IF($F80="","",$F80)</f>
        <v/>
      </c>
      <c r="N80" s="24">
        <f>IF($G80="","",$G80)</f>
        <v/>
      </c>
    </row>
    <row r="81">
      <c r="A81" s="4" t="n"/>
      <c r="B81" s="6" t="n"/>
      <c r="C81" s="4" t="n"/>
      <c r="D81" s="17" t="n"/>
      <c r="E81" s="18" t="n"/>
      <c r="F81" s="18" t="n"/>
      <c r="G81" s="18" t="n"/>
      <c r="H81" s="5" t="n"/>
      <c r="I81" s="4" t="n"/>
      <c r="J81" s="19">
        <f>IF(OR($A81="",$B81=""),"",$A81&amp;"|"&amp;$B81)</f>
        <v/>
      </c>
      <c r="K81" s="20">
        <f>IF($D81="","",$D81)</f>
        <v/>
      </c>
      <c r="L81" s="21">
        <f>IF($E81="","",$E81)</f>
        <v/>
      </c>
      <c r="M81" s="21">
        <f>IF($F81="","",$F81)</f>
        <v/>
      </c>
      <c r="N81" s="21">
        <f>IF($G81="","",$G81)</f>
        <v/>
      </c>
    </row>
    <row r="82">
      <c r="A82" s="4" t="n"/>
      <c r="B82" s="6" t="n"/>
      <c r="C82" s="4" t="n"/>
      <c r="D82" s="17" t="n"/>
      <c r="E82" s="18" t="n"/>
      <c r="F82" s="18" t="n"/>
      <c r="G82" s="18" t="n"/>
      <c r="H82" s="5" t="n"/>
      <c r="I82" s="4" t="n"/>
      <c r="J82" s="22">
        <f>IF(OR($A82="",$B82=""),"",$A82&amp;"|"&amp;$B82)</f>
        <v/>
      </c>
      <c r="K82" s="23">
        <f>IF($D82="","",$D82)</f>
        <v/>
      </c>
      <c r="L82" s="24">
        <f>IF($E82="","",$E82)</f>
        <v/>
      </c>
      <c r="M82" s="24">
        <f>IF($F82="","",$F82)</f>
        <v/>
      </c>
      <c r="N82" s="24">
        <f>IF($G82="","",$G82)</f>
        <v/>
      </c>
    </row>
    <row r="83">
      <c r="A83" s="4" t="n"/>
      <c r="B83" s="6" t="n"/>
      <c r="C83" s="4" t="n"/>
      <c r="D83" s="17" t="n"/>
      <c r="E83" s="18" t="n"/>
      <c r="F83" s="18" t="n"/>
      <c r="G83" s="18" t="n"/>
      <c r="H83" s="5" t="n"/>
      <c r="I83" s="4" t="n"/>
      <c r="J83" s="19">
        <f>IF(OR($A83="",$B83=""),"",$A83&amp;"|"&amp;$B83)</f>
        <v/>
      </c>
      <c r="K83" s="20">
        <f>IF($D83="","",$D83)</f>
        <v/>
      </c>
      <c r="L83" s="21">
        <f>IF($E83="","",$E83)</f>
        <v/>
      </c>
      <c r="M83" s="21">
        <f>IF($F83="","",$F83)</f>
        <v/>
      </c>
      <c r="N83" s="21">
        <f>IF($G83="","",$G83)</f>
        <v/>
      </c>
    </row>
    <row r="84">
      <c r="A84" s="4" t="n"/>
      <c r="B84" s="6" t="n"/>
      <c r="C84" s="4" t="n"/>
      <c r="D84" s="17" t="n"/>
      <c r="E84" s="18" t="n"/>
      <c r="F84" s="18" t="n"/>
      <c r="G84" s="18" t="n"/>
      <c r="H84" s="5" t="n"/>
      <c r="I84" s="4" t="n"/>
      <c r="J84" s="22">
        <f>IF(OR($A84="",$B84=""),"",$A84&amp;"|"&amp;$B84)</f>
        <v/>
      </c>
      <c r="K84" s="23">
        <f>IF($D84="","",$D84)</f>
        <v/>
      </c>
      <c r="L84" s="24">
        <f>IF($E84="","",$E84)</f>
        <v/>
      </c>
      <c r="M84" s="24">
        <f>IF($F84="","",$F84)</f>
        <v/>
      </c>
      <c r="N84" s="24">
        <f>IF($G84="","",$G84)</f>
        <v/>
      </c>
    </row>
    <row r="85">
      <c r="A85" s="4" t="n"/>
      <c r="B85" s="6" t="n"/>
      <c r="C85" s="4" t="n"/>
      <c r="D85" s="17" t="n"/>
      <c r="E85" s="18" t="n"/>
      <c r="F85" s="18" t="n"/>
      <c r="G85" s="18" t="n"/>
      <c r="H85" s="5" t="n"/>
      <c r="I85" s="4" t="n"/>
      <c r="J85" s="19">
        <f>IF(OR($A85="",$B85=""),"",$A85&amp;"|"&amp;$B85)</f>
        <v/>
      </c>
      <c r="K85" s="20">
        <f>IF($D85="","",$D85)</f>
        <v/>
      </c>
      <c r="L85" s="21">
        <f>IF($E85="","",$E85)</f>
        <v/>
      </c>
      <c r="M85" s="21">
        <f>IF($F85="","",$F85)</f>
        <v/>
      </c>
      <c r="N85" s="21">
        <f>IF($G85="","",$G85)</f>
        <v/>
      </c>
    </row>
    <row r="86">
      <c r="A86" s="4" t="n"/>
      <c r="B86" s="6" t="n"/>
      <c r="C86" s="4" t="n"/>
      <c r="D86" s="17" t="n"/>
      <c r="E86" s="18" t="n"/>
      <c r="F86" s="18" t="n"/>
      <c r="G86" s="18" t="n"/>
      <c r="H86" s="5" t="n"/>
      <c r="I86" s="4" t="n"/>
      <c r="J86" s="22">
        <f>IF(OR($A86="",$B86=""),"",$A86&amp;"|"&amp;$B86)</f>
        <v/>
      </c>
      <c r="K86" s="23">
        <f>IF($D86="","",$D86)</f>
        <v/>
      </c>
      <c r="L86" s="24">
        <f>IF($E86="","",$E86)</f>
        <v/>
      </c>
      <c r="M86" s="24">
        <f>IF($F86="","",$F86)</f>
        <v/>
      </c>
      <c r="N86" s="24">
        <f>IF($G86="","",$G86)</f>
        <v/>
      </c>
    </row>
    <row r="87">
      <c r="A87" s="4" t="n"/>
      <c r="B87" s="6" t="n"/>
      <c r="C87" s="4" t="n"/>
      <c r="D87" s="17" t="n"/>
      <c r="E87" s="18" t="n"/>
      <c r="F87" s="18" t="n"/>
      <c r="G87" s="18" t="n"/>
      <c r="H87" s="5" t="n"/>
      <c r="I87" s="4" t="n"/>
      <c r="J87" s="19">
        <f>IF(OR($A87="",$B87=""),"",$A87&amp;"|"&amp;$B87)</f>
        <v/>
      </c>
      <c r="K87" s="20">
        <f>IF($D87="","",$D87)</f>
        <v/>
      </c>
      <c r="L87" s="21">
        <f>IF($E87="","",$E87)</f>
        <v/>
      </c>
      <c r="M87" s="21">
        <f>IF($F87="","",$F87)</f>
        <v/>
      </c>
      <c r="N87" s="21">
        <f>IF($G87="","",$G87)</f>
        <v/>
      </c>
    </row>
    <row r="88">
      <c r="A88" s="4" t="n"/>
      <c r="B88" s="6" t="n"/>
      <c r="C88" s="4" t="n"/>
      <c r="D88" s="17" t="n"/>
      <c r="E88" s="18" t="n"/>
      <c r="F88" s="18" t="n"/>
      <c r="G88" s="18" t="n"/>
      <c r="H88" s="5" t="n"/>
      <c r="I88" s="4" t="n"/>
      <c r="J88" s="22">
        <f>IF(OR($A88="",$B88=""),"",$A88&amp;"|"&amp;$B88)</f>
        <v/>
      </c>
      <c r="K88" s="23">
        <f>IF($D88="","",$D88)</f>
        <v/>
      </c>
      <c r="L88" s="24">
        <f>IF($E88="","",$E88)</f>
        <v/>
      </c>
      <c r="M88" s="24">
        <f>IF($F88="","",$F88)</f>
        <v/>
      </c>
      <c r="N88" s="24">
        <f>IF($G88="","",$G88)</f>
        <v/>
      </c>
    </row>
    <row r="89">
      <c r="A89" s="4" t="n"/>
      <c r="B89" s="6" t="n"/>
      <c r="C89" s="4" t="n"/>
      <c r="D89" s="17" t="n"/>
      <c r="E89" s="18" t="n"/>
      <c r="F89" s="18" t="n"/>
      <c r="G89" s="18" t="n"/>
      <c r="H89" s="5" t="n"/>
      <c r="I89" s="4" t="n"/>
      <c r="J89" s="19">
        <f>IF(OR($A89="",$B89=""),"",$A89&amp;"|"&amp;$B89)</f>
        <v/>
      </c>
      <c r="K89" s="20">
        <f>IF($D89="","",$D89)</f>
        <v/>
      </c>
      <c r="L89" s="21">
        <f>IF($E89="","",$E89)</f>
        <v/>
      </c>
      <c r="M89" s="21">
        <f>IF($F89="","",$F89)</f>
        <v/>
      </c>
      <c r="N89" s="21">
        <f>IF($G89="","",$G89)</f>
        <v/>
      </c>
    </row>
    <row r="90">
      <c r="A90" s="4" t="n"/>
      <c r="B90" s="6" t="n"/>
      <c r="C90" s="4" t="n"/>
      <c r="D90" s="17" t="n"/>
      <c r="E90" s="18" t="n"/>
      <c r="F90" s="18" t="n"/>
      <c r="G90" s="18" t="n"/>
      <c r="H90" s="5" t="n"/>
      <c r="I90" s="4" t="n"/>
      <c r="J90" s="22">
        <f>IF(OR($A90="",$B90=""),"",$A90&amp;"|"&amp;$B90)</f>
        <v/>
      </c>
      <c r="K90" s="23">
        <f>IF($D90="","",$D90)</f>
        <v/>
      </c>
      <c r="L90" s="24">
        <f>IF($E90="","",$E90)</f>
        <v/>
      </c>
      <c r="M90" s="24">
        <f>IF($F90="","",$F90)</f>
        <v/>
      </c>
      <c r="N90" s="24">
        <f>IF($G90="","",$G90)</f>
        <v/>
      </c>
    </row>
    <row r="91">
      <c r="A91" s="4" t="n"/>
      <c r="B91" s="6" t="n"/>
      <c r="C91" s="4" t="n"/>
      <c r="D91" s="17" t="n"/>
      <c r="E91" s="18" t="n"/>
      <c r="F91" s="18" t="n"/>
      <c r="G91" s="18" t="n"/>
      <c r="H91" s="5" t="n"/>
      <c r="I91" s="4" t="n"/>
      <c r="J91" s="19">
        <f>IF(OR($A91="",$B91=""),"",$A91&amp;"|"&amp;$B91)</f>
        <v/>
      </c>
      <c r="K91" s="20">
        <f>IF($D91="","",$D91)</f>
        <v/>
      </c>
      <c r="L91" s="21">
        <f>IF($E91="","",$E91)</f>
        <v/>
      </c>
      <c r="M91" s="21">
        <f>IF($F91="","",$F91)</f>
        <v/>
      </c>
      <c r="N91" s="21">
        <f>IF($G91="","",$G91)</f>
        <v/>
      </c>
    </row>
    <row r="92">
      <c r="A92" s="4" t="n"/>
      <c r="B92" s="6" t="n"/>
      <c r="C92" s="4" t="n"/>
      <c r="D92" s="17" t="n"/>
      <c r="E92" s="18" t="n"/>
      <c r="F92" s="18" t="n"/>
      <c r="G92" s="18" t="n"/>
      <c r="H92" s="5" t="n"/>
      <c r="I92" s="4" t="n"/>
      <c r="J92" s="22">
        <f>IF(OR($A92="",$B92=""),"",$A92&amp;"|"&amp;$B92)</f>
        <v/>
      </c>
      <c r="K92" s="23">
        <f>IF($D92="","",$D92)</f>
        <v/>
      </c>
      <c r="L92" s="24">
        <f>IF($E92="","",$E92)</f>
        <v/>
      </c>
      <c r="M92" s="24">
        <f>IF($F92="","",$F92)</f>
        <v/>
      </c>
      <c r="N92" s="24">
        <f>IF($G92="","",$G92)</f>
        <v/>
      </c>
    </row>
    <row r="93">
      <c r="A93" s="4" t="n"/>
      <c r="B93" s="6" t="n"/>
      <c r="C93" s="4" t="n"/>
      <c r="D93" s="17" t="n"/>
      <c r="E93" s="18" t="n"/>
      <c r="F93" s="18" t="n"/>
      <c r="G93" s="18" t="n"/>
      <c r="H93" s="5" t="n"/>
      <c r="I93" s="4" t="n"/>
      <c r="J93" s="19">
        <f>IF(OR($A93="",$B93=""),"",$A93&amp;"|"&amp;$B93)</f>
        <v/>
      </c>
      <c r="K93" s="20">
        <f>IF($D93="","",$D93)</f>
        <v/>
      </c>
      <c r="L93" s="21">
        <f>IF($E93="","",$E93)</f>
        <v/>
      </c>
      <c r="M93" s="21">
        <f>IF($F93="","",$F93)</f>
        <v/>
      </c>
      <c r="N93" s="21">
        <f>IF($G93="","",$G93)</f>
        <v/>
      </c>
    </row>
    <row r="94">
      <c r="A94" s="4" t="n"/>
      <c r="B94" s="6" t="n"/>
      <c r="C94" s="4" t="n"/>
      <c r="D94" s="17" t="n"/>
      <c r="E94" s="18" t="n"/>
      <c r="F94" s="18" t="n"/>
      <c r="G94" s="18" t="n"/>
      <c r="H94" s="5" t="n"/>
      <c r="I94" s="4" t="n"/>
      <c r="J94" s="22">
        <f>IF(OR($A94="",$B94=""),"",$A94&amp;"|"&amp;$B94)</f>
        <v/>
      </c>
      <c r="K94" s="23">
        <f>IF($D94="","",$D94)</f>
        <v/>
      </c>
      <c r="L94" s="24">
        <f>IF($E94="","",$E94)</f>
        <v/>
      </c>
      <c r="M94" s="24">
        <f>IF($F94="","",$F94)</f>
        <v/>
      </c>
      <c r="N94" s="24">
        <f>IF($G94="","",$G94)</f>
        <v/>
      </c>
    </row>
    <row r="95">
      <c r="A95" s="4" t="n"/>
      <c r="B95" s="6" t="n"/>
      <c r="C95" s="4" t="n"/>
      <c r="D95" s="17" t="n"/>
      <c r="E95" s="18" t="n"/>
      <c r="F95" s="18" t="n"/>
      <c r="G95" s="18" t="n"/>
      <c r="H95" s="5" t="n"/>
      <c r="I95" s="4" t="n"/>
      <c r="J95" s="19">
        <f>IF(OR($A95="",$B95=""),"",$A95&amp;"|"&amp;$B95)</f>
        <v/>
      </c>
      <c r="K95" s="20">
        <f>IF($D95="","",$D95)</f>
        <v/>
      </c>
      <c r="L95" s="21">
        <f>IF($E95="","",$E95)</f>
        <v/>
      </c>
      <c r="M95" s="21">
        <f>IF($F95="","",$F95)</f>
        <v/>
      </c>
      <c r="N95" s="21">
        <f>IF($G95="","",$G95)</f>
        <v/>
      </c>
    </row>
    <row r="96">
      <c r="A96" s="4" t="n"/>
      <c r="B96" s="6" t="n"/>
      <c r="C96" s="4" t="n"/>
      <c r="D96" s="17" t="n"/>
      <c r="E96" s="18" t="n"/>
      <c r="F96" s="18" t="n"/>
      <c r="G96" s="18" t="n"/>
      <c r="H96" s="5" t="n"/>
      <c r="I96" s="4" t="n"/>
      <c r="J96" s="22">
        <f>IF(OR($A96="",$B96=""),"",$A96&amp;"|"&amp;$B96)</f>
        <v/>
      </c>
      <c r="K96" s="23">
        <f>IF($D96="","",$D96)</f>
        <v/>
      </c>
      <c r="L96" s="24">
        <f>IF($E96="","",$E96)</f>
        <v/>
      </c>
      <c r="M96" s="24">
        <f>IF($F96="","",$F96)</f>
        <v/>
      </c>
      <c r="N96" s="24">
        <f>IF($G96="","",$G96)</f>
        <v/>
      </c>
    </row>
    <row r="97">
      <c r="A97" s="4" t="n"/>
      <c r="B97" s="6" t="n"/>
      <c r="C97" s="4" t="n"/>
      <c r="D97" s="17" t="n"/>
      <c r="E97" s="18" t="n"/>
      <c r="F97" s="18" t="n"/>
      <c r="G97" s="18" t="n"/>
      <c r="H97" s="5" t="n"/>
      <c r="I97" s="4" t="n"/>
      <c r="J97" s="19">
        <f>IF(OR($A97="",$B97=""),"",$A97&amp;"|"&amp;$B97)</f>
        <v/>
      </c>
      <c r="K97" s="20">
        <f>IF($D97="","",$D97)</f>
        <v/>
      </c>
      <c r="L97" s="21">
        <f>IF($E97="","",$E97)</f>
        <v/>
      </c>
      <c r="M97" s="21">
        <f>IF($F97="","",$F97)</f>
        <v/>
      </c>
      <c r="N97" s="21">
        <f>IF($G97="","",$G97)</f>
        <v/>
      </c>
    </row>
    <row r="98">
      <c r="A98" s="4" t="n"/>
      <c r="B98" s="6" t="n"/>
      <c r="C98" s="4" t="n"/>
      <c r="D98" s="17" t="n"/>
      <c r="E98" s="18" t="n"/>
      <c r="F98" s="18" t="n"/>
      <c r="G98" s="18" t="n"/>
      <c r="H98" s="5" t="n"/>
      <c r="I98" s="4" t="n"/>
      <c r="J98" s="22">
        <f>IF(OR($A98="",$B98=""),"",$A98&amp;"|"&amp;$B98)</f>
        <v/>
      </c>
      <c r="K98" s="23">
        <f>IF($D98="","",$D98)</f>
        <v/>
      </c>
      <c r="L98" s="24">
        <f>IF($E98="","",$E98)</f>
        <v/>
      </c>
      <c r="M98" s="24">
        <f>IF($F98="","",$F98)</f>
        <v/>
      </c>
      <c r="N98" s="24">
        <f>IF($G98="","",$G98)</f>
        <v/>
      </c>
    </row>
    <row r="99">
      <c r="A99" s="4" t="n"/>
      <c r="B99" s="6" t="n"/>
      <c r="C99" s="4" t="n"/>
      <c r="D99" s="17" t="n"/>
      <c r="E99" s="18" t="n"/>
      <c r="F99" s="18" t="n"/>
      <c r="G99" s="18" t="n"/>
      <c r="H99" s="5" t="n"/>
      <c r="I99" s="4" t="n"/>
      <c r="J99" s="19">
        <f>IF(OR($A99="",$B99=""),"",$A99&amp;"|"&amp;$B99)</f>
        <v/>
      </c>
      <c r="K99" s="20">
        <f>IF($D99="","",$D99)</f>
        <v/>
      </c>
      <c r="L99" s="21">
        <f>IF($E99="","",$E99)</f>
        <v/>
      </c>
      <c r="M99" s="21">
        <f>IF($F99="","",$F99)</f>
        <v/>
      </c>
      <c r="N99" s="21">
        <f>IF($G99="","",$G99)</f>
        <v/>
      </c>
    </row>
    <row r="100">
      <c r="A100" s="4" t="n"/>
      <c r="B100" s="6" t="n"/>
      <c r="C100" s="4" t="n"/>
      <c r="D100" s="17" t="n"/>
      <c r="E100" s="18" t="n"/>
      <c r="F100" s="18" t="n"/>
      <c r="G100" s="18" t="n"/>
      <c r="H100" s="5" t="n"/>
      <c r="I100" s="4" t="n"/>
      <c r="J100" s="22">
        <f>IF(OR($A100="",$B100=""),"",$A100&amp;"|"&amp;$B100)</f>
        <v/>
      </c>
      <c r="K100" s="23">
        <f>IF($D100="","",$D100)</f>
        <v/>
      </c>
      <c r="L100" s="24">
        <f>IF($E100="","",$E100)</f>
        <v/>
      </c>
      <c r="M100" s="24">
        <f>IF($F100="","",$F100)</f>
        <v/>
      </c>
      <c r="N100" s="24">
        <f>IF($G100="","",$G100)</f>
        <v/>
      </c>
    </row>
    <row r="101">
      <c r="A101" s="4" t="n"/>
      <c r="B101" s="6" t="n"/>
      <c r="C101" s="4" t="n"/>
      <c r="D101" s="17" t="n"/>
      <c r="E101" s="18" t="n"/>
      <c r="F101" s="18" t="n"/>
      <c r="G101" s="18" t="n"/>
      <c r="H101" s="5" t="n"/>
      <c r="I101" s="4" t="n"/>
      <c r="J101" s="19">
        <f>IF(OR($A101="",$B101=""),"",$A101&amp;"|"&amp;$B101)</f>
        <v/>
      </c>
      <c r="K101" s="20">
        <f>IF($D101="","",$D101)</f>
        <v/>
      </c>
      <c r="L101" s="21">
        <f>IF($E101="","",$E101)</f>
        <v/>
      </c>
      <c r="M101" s="21">
        <f>IF($F101="","",$F101)</f>
        <v/>
      </c>
      <c r="N101" s="21">
        <f>IF($G101="","",$G101)</f>
        <v/>
      </c>
    </row>
    <row r="102">
      <c r="A102" s="4" t="n"/>
      <c r="B102" s="6" t="n"/>
      <c r="C102" s="4" t="n"/>
      <c r="D102" s="17" t="n"/>
      <c r="E102" s="18" t="n"/>
      <c r="F102" s="18" t="n"/>
      <c r="G102" s="18" t="n"/>
      <c r="H102" s="5" t="n"/>
      <c r="I102" s="4" t="n"/>
      <c r="J102" s="22">
        <f>IF(OR($A102="",$B102=""),"",$A102&amp;"|"&amp;$B102)</f>
        <v/>
      </c>
      <c r="K102" s="23">
        <f>IF($D102="","",$D102)</f>
        <v/>
      </c>
      <c r="L102" s="24">
        <f>IF($E102="","",$E102)</f>
        <v/>
      </c>
      <c r="M102" s="24">
        <f>IF($F102="","",$F102)</f>
        <v/>
      </c>
      <c r="N102" s="24">
        <f>IF($G102="","",$G102)</f>
        <v/>
      </c>
    </row>
    <row r="103">
      <c r="A103" s="4" t="n"/>
      <c r="B103" s="6" t="n"/>
      <c r="C103" s="4" t="n"/>
      <c r="D103" s="17" t="n"/>
      <c r="E103" s="18" t="n"/>
      <c r="F103" s="18" t="n"/>
      <c r="G103" s="18" t="n"/>
      <c r="H103" s="5" t="n"/>
      <c r="I103" s="4" t="n"/>
      <c r="J103" s="19">
        <f>IF(OR($A103="",$B103=""),"",$A103&amp;"|"&amp;$B103)</f>
        <v/>
      </c>
      <c r="K103" s="20">
        <f>IF($D103="","",$D103)</f>
        <v/>
      </c>
      <c r="L103" s="21">
        <f>IF($E103="","",$E103)</f>
        <v/>
      </c>
      <c r="M103" s="21">
        <f>IF($F103="","",$F103)</f>
        <v/>
      </c>
      <c r="N103" s="21">
        <f>IF($G103="","",$G103)</f>
        <v/>
      </c>
    </row>
    <row r="104">
      <c r="A104" s="4" t="n"/>
      <c r="B104" s="6" t="n"/>
      <c r="C104" s="4" t="n"/>
      <c r="D104" s="17" t="n"/>
      <c r="E104" s="18" t="n"/>
      <c r="F104" s="18" t="n"/>
      <c r="G104" s="18" t="n"/>
      <c r="H104" s="5" t="n"/>
      <c r="I104" s="4" t="n"/>
      <c r="J104" s="22">
        <f>IF(OR($A104="",$B104=""),"",$A104&amp;"|"&amp;$B104)</f>
        <v/>
      </c>
      <c r="K104" s="23">
        <f>IF($D104="","",$D104)</f>
        <v/>
      </c>
      <c r="L104" s="24">
        <f>IF($E104="","",$E104)</f>
        <v/>
      </c>
      <c r="M104" s="24">
        <f>IF($F104="","",$F104)</f>
        <v/>
      </c>
      <c r="N104" s="24">
        <f>IF($G104="","",$G104)</f>
        <v/>
      </c>
    </row>
  </sheetData>
  <autoFilter ref="A4:I104"/>
  <mergeCells count="1">
    <mergeCell ref="A1:I1"/>
  </mergeCells>
  <dataValidations count="4">
    <dataValidation sqref="B5:B104" showErrorMessage="1" showInputMessage="1" allowBlank="1" errorTitle="Ungültige Abwesenheitsart" error="Bitte wählen Sie eine Abwesenheitsart aus der Liste." type="list">
      <formula1>"Ganztägig,Anreisetag,Abreisetag,Unter 8 Stunden"</formula1>
    </dataValidation>
    <dataValidation sqref="H5:H104" showErrorMessage="1" showInputMessage="1" allowBlank="1" errorTitle="Ungültiges Datum" error="Bitte erfassen Sie ein gültiges Datum." type="date" operator="between">
      <formula1>1</formula1>
      <formula2>2958465</formula2>
    </dataValidation>
    <dataValidation sqref="D5:D104" showErrorMessage="1" showInputMessage="1" allowBlank="1" errorTitle="Ungültige Pauschale" error="Bitte erfassen Sie einen Betrag größer oder gleich 0." type="decimal" operator="greaterThanOrEqual">
      <formula1>0</formula1>
    </dataValidation>
    <dataValidation sqref="E5:G104" showErrorMessage="1" showInputMessage="1" allowBlank="1" errorTitle="Ungültiger Prozentsatz" error="Bitte erfassen Sie einen Wert zwischen 0 und 1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C55E"/>
    <outlinePr summaryBelow="1" summaryRight="1"/>
    <pageSetUpPr/>
  </sheetPr>
  <dimension ref="A1:N2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9" customWidth="1" min="1" max="1"/>
    <col hidden="1" width="18" customWidth="1" min="2" max="2"/>
    <col width="16" customWidth="1" min="3" max="3"/>
    <col width="21" customWidth="1" min="4" max="4"/>
    <col width="4" customWidth="1" min="5" max="5"/>
    <col width="22" customWidth="1" min="6" max="6"/>
    <col width="19" customWidth="1" min="7" max="7"/>
    <col width="20" customWidth="1" min="8" max="8"/>
    <col width="4" customWidth="1" min="9" max="9"/>
    <col width="20" customWidth="1" min="10" max="10"/>
    <col width="16" customWidth="1" min="11" max="11"/>
    <col width="4" customWidth="1" min="12" max="12"/>
    <col width="18" customWidth="1" min="13" max="13"/>
    <col width="18" customWidth="1" min="14" max="14"/>
  </cols>
  <sheetData>
    <row r="1" ht="26" customHeight="1">
      <c r="A1" s="1" t="inlineStr">
        <is>
          <t>Übersicht – Verpflegungsmehraufwand 2026</t>
        </is>
      </c>
    </row>
    <row r="3">
      <c r="A3" s="25" t="inlineStr">
        <is>
          <t>Erstattungsfähige Reisen</t>
        </is>
      </c>
      <c r="B3" s="26">
        <f>COUNTIF('Reisekosten'!$U$5:$U$104,"Erstattungsfähig")</f>
        <v/>
      </c>
    </row>
    <row r="4">
      <c r="A4" s="25" t="inlineStr">
        <is>
          <t>Erfasste Reisen</t>
        </is>
      </c>
      <c r="B4" s="26">
        <f>COUNTA('Reisekosten'!$A$5:$A$104)</f>
        <v/>
      </c>
    </row>
    <row r="5">
      <c r="A5" s="25" t="inlineStr">
        <is>
          <t>Gesamter Verpflegungsmehraufwand</t>
        </is>
      </c>
      <c r="B5" s="27">
        <f>SUM('Reisekosten'!$T$5:$T$104)</f>
        <v/>
      </c>
    </row>
    <row r="6">
      <c r="A6" s="25" t="inlineStr">
        <is>
          <t>Durchschnittlicher Erstattungsbetrag</t>
        </is>
      </c>
      <c r="B6" s="27">
        <f>IFERROR(AVERAGE('Reisekosten'!$T$5:$T$104),0)</f>
        <v/>
      </c>
    </row>
    <row r="7">
      <c r="A7" s="25" t="inlineStr">
        <is>
          <t>Anteil Reisen mit Frühstück</t>
        </is>
      </c>
      <c r="B7" s="28">
        <f>IFERROR(COUNTIF('Reisekosten'!$M$5:$M$104,"Ja")/COUNTA('Reisekosten'!$A$5:$A$104),0)</f>
        <v/>
      </c>
    </row>
    <row r="9">
      <c r="A9" s="25" t="inlineStr">
        <is>
          <t>Monatliche Auswertung 2026</t>
        </is>
      </c>
      <c r="F9" s="25" t="inlineStr">
        <is>
          <t>Auswertung nach Mitarbeitenden</t>
        </is>
      </c>
      <c r="J9" s="25" t="inlineStr">
        <is>
          <t>Anteil der Reisearten</t>
        </is>
      </c>
    </row>
    <row r="10">
      <c r="A10" s="3" t="inlineStr">
        <is>
          <t>Monat</t>
        </is>
      </c>
      <c r="B10" s="3" t="inlineStr">
        <is>
          <t>Monatsende</t>
        </is>
      </c>
      <c r="C10" s="3" t="inlineStr">
        <is>
          <t>Anzahl Reisen</t>
        </is>
      </c>
      <c r="D10" s="3" t="inlineStr">
        <is>
          <t>Gesamtkosten</t>
        </is>
      </c>
      <c r="F10" s="3" t="inlineStr">
        <is>
          <t>Mitarbeitende Person</t>
        </is>
      </c>
      <c r="G10" s="3" t="inlineStr">
        <is>
          <t>Anzahl Reisen</t>
        </is>
      </c>
      <c r="H10" s="3" t="inlineStr">
        <is>
          <t>Erstattungsbetrag</t>
        </is>
      </c>
      <c r="J10" s="3" t="inlineStr">
        <is>
          <t>Abwesenheitsart</t>
        </is>
      </c>
      <c r="K10" s="3" t="inlineStr">
        <is>
          <t>Anzahl Reisen</t>
        </is>
      </c>
    </row>
    <row r="11">
      <c r="A11" s="29" t="n">
        <v>46023</v>
      </c>
      <c r="B11" s="30" t="n">
        <v>46053</v>
      </c>
      <c r="C11" s="10">
        <f>COUNTIFS('Reisekosten'!$D$5:$D$104,"&gt;="&amp;$A11,'Reisekosten'!$D$5:$D$104,"&lt;="&amp;$B11)</f>
        <v/>
      </c>
      <c r="D11" s="9">
        <f>SUMIFS('Reisekosten'!$T$5:$T$104,'Reisekosten'!$D$5:$D$104,"&gt;="&amp;$A11,'Reisekosten'!$D$5:$D$104,"&lt;="&amp;$B11)</f>
        <v/>
      </c>
      <c r="F11" s="19" t="inlineStr">
        <is>
          <t>Anna Müller</t>
        </is>
      </c>
      <c r="G11" s="10">
        <f>COUNTIF('Reisekosten'!$B$5:$B$104,$F11)</f>
        <v/>
      </c>
      <c r="H11" s="9">
        <f>SUMIF('Reisekosten'!$B$5:$B$104,$F11,'Reisekosten'!$T$5:$T$104)</f>
        <v/>
      </c>
      <c r="J11" s="19" t="inlineStr">
        <is>
          <t>Ganztägig</t>
        </is>
      </c>
      <c r="K11" s="10">
        <f>COUNTIF('Reisekosten'!$H$5:$H$104,$J11)</f>
        <v/>
      </c>
    </row>
    <row r="12">
      <c r="A12" s="31" t="n">
        <v>46054</v>
      </c>
      <c r="B12" s="32" t="n">
        <v>46081</v>
      </c>
      <c r="C12" s="13">
        <f>COUNTIFS('Reisekosten'!$D$5:$D$104,"&gt;="&amp;$A12,'Reisekosten'!$D$5:$D$104,"&lt;="&amp;$B12)</f>
        <v/>
      </c>
      <c r="D12" s="12">
        <f>SUMIFS('Reisekosten'!$T$5:$T$104,'Reisekosten'!$D$5:$D$104,"&gt;="&amp;$A12,'Reisekosten'!$D$5:$D$104,"&lt;="&amp;$B12)</f>
        <v/>
      </c>
      <c r="F12" s="22" t="inlineStr">
        <is>
          <t>Lukas Schneider</t>
        </is>
      </c>
      <c r="G12" s="13">
        <f>COUNTIF('Reisekosten'!$B$5:$B$104,$F12)</f>
        <v/>
      </c>
      <c r="H12" s="12">
        <f>SUMIF('Reisekosten'!$B$5:$B$104,$F12,'Reisekosten'!$T$5:$T$104)</f>
        <v/>
      </c>
      <c r="J12" s="22" t="inlineStr">
        <is>
          <t>Anreisetag</t>
        </is>
      </c>
      <c r="K12" s="13">
        <f>COUNTIF('Reisekosten'!$H$5:$H$104,$J12)</f>
        <v/>
      </c>
    </row>
    <row r="13">
      <c r="A13" s="29" t="n">
        <v>46082</v>
      </c>
      <c r="B13" s="30" t="n">
        <v>46112</v>
      </c>
      <c r="C13" s="10">
        <f>COUNTIFS('Reisekosten'!$D$5:$D$104,"&gt;="&amp;$A13,'Reisekosten'!$D$5:$D$104,"&lt;="&amp;$B13)</f>
        <v/>
      </c>
      <c r="D13" s="9">
        <f>SUMIFS('Reisekosten'!$T$5:$T$104,'Reisekosten'!$D$5:$D$104,"&gt;="&amp;$A13,'Reisekosten'!$D$5:$D$104,"&lt;="&amp;$B13)</f>
        <v/>
      </c>
      <c r="F13" s="19" t="inlineStr">
        <is>
          <t>Julia Weber</t>
        </is>
      </c>
      <c r="G13" s="10">
        <f>COUNTIF('Reisekosten'!$B$5:$B$104,$F13)</f>
        <v/>
      </c>
      <c r="H13" s="9">
        <f>SUMIF('Reisekosten'!$B$5:$B$104,$F13,'Reisekosten'!$T$5:$T$104)</f>
        <v/>
      </c>
      <c r="J13" s="19" t="inlineStr">
        <is>
          <t>Abreisetag</t>
        </is>
      </c>
      <c r="K13" s="10">
        <f>COUNTIF('Reisekosten'!$H$5:$H$104,$J13)</f>
        <v/>
      </c>
    </row>
    <row r="14">
      <c r="A14" s="31" t="n">
        <v>46113</v>
      </c>
      <c r="B14" s="32" t="n">
        <v>46142</v>
      </c>
      <c r="C14" s="13">
        <f>COUNTIFS('Reisekosten'!$D$5:$D$104,"&gt;="&amp;$A14,'Reisekosten'!$D$5:$D$104,"&lt;="&amp;$B14)</f>
        <v/>
      </c>
      <c r="D14" s="12">
        <f>SUMIFS('Reisekosten'!$T$5:$T$104,'Reisekosten'!$D$5:$D$104,"&gt;="&amp;$A14,'Reisekosten'!$D$5:$D$104,"&lt;="&amp;$B14)</f>
        <v/>
      </c>
      <c r="F14" s="22" t="inlineStr">
        <is>
          <t>Maximilian Fischer</t>
        </is>
      </c>
      <c r="G14" s="13">
        <f>COUNTIF('Reisekosten'!$B$5:$B$104,$F14)</f>
        <v/>
      </c>
      <c r="H14" s="12">
        <f>SUMIF('Reisekosten'!$B$5:$B$104,$F14,'Reisekosten'!$T$5:$T$104)</f>
        <v/>
      </c>
      <c r="J14" s="22" t="inlineStr">
        <is>
          <t>Unter 8 Stunden</t>
        </is>
      </c>
      <c r="K14" s="13">
        <f>COUNTIF('Reisekosten'!$H$5:$H$104,$J14)</f>
        <v/>
      </c>
    </row>
    <row r="15">
      <c r="A15" s="29" t="n">
        <v>46143</v>
      </c>
      <c r="B15" s="30" t="n">
        <v>46173</v>
      </c>
      <c r="C15" s="10">
        <f>COUNTIFS('Reisekosten'!$D$5:$D$104,"&gt;="&amp;$A15,'Reisekosten'!$D$5:$D$104,"&lt;="&amp;$B15)</f>
        <v/>
      </c>
      <c r="D15" s="9">
        <f>SUMIFS('Reisekosten'!$T$5:$T$104,'Reisekosten'!$D$5:$D$104,"&gt;="&amp;$A15,'Reisekosten'!$D$5:$D$104,"&lt;="&amp;$B15)</f>
        <v/>
      </c>
      <c r="F15" s="19" t="inlineStr">
        <is>
          <t>Sophie Wagner</t>
        </is>
      </c>
      <c r="G15" s="10">
        <f>COUNTIF('Reisekosten'!$B$5:$B$104,$F15)</f>
        <v/>
      </c>
      <c r="H15" s="9">
        <f>SUMIF('Reisekosten'!$B$5:$B$104,$F15,'Reisekosten'!$T$5:$T$104)</f>
        <v/>
      </c>
    </row>
    <row r="16">
      <c r="A16" s="31" t="n">
        <v>46174</v>
      </c>
      <c r="B16" s="32" t="n">
        <v>46203</v>
      </c>
      <c r="C16" s="13">
        <f>COUNTIFS('Reisekosten'!$D$5:$D$104,"&gt;="&amp;$A16,'Reisekosten'!$D$5:$D$104,"&lt;="&amp;$B16)</f>
        <v/>
      </c>
      <c r="D16" s="12">
        <f>SUMIFS('Reisekosten'!$T$5:$T$104,'Reisekosten'!$D$5:$D$104,"&gt;="&amp;$A16,'Reisekosten'!$D$5:$D$104,"&lt;="&amp;$B16)</f>
        <v/>
      </c>
      <c r="F16" s="22" t="inlineStr">
        <is>
          <t>Felix Becker</t>
        </is>
      </c>
      <c r="G16" s="13">
        <f>COUNTIF('Reisekosten'!$B$5:$B$104,$F16)</f>
        <v/>
      </c>
      <c r="H16" s="12">
        <f>SUMIF('Reisekosten'!$B$5:$B$104,$F16,'Reisekosten'!$T$5:$T$104)</f>
        <v/>
      </c>
    </row>
    <row r="17">
      <c r="A17" s="29" t="n">
        <v>46204</v>
      </c>
      <c r="B17" s="30" t="n">
        <v>46234</v>
      </c>
      <c r="C17" s="10">
        <f>COUNTIFS('Reisekosten'!$D$5:$D$104,"&gt;="&amp;$A17,'Reisekosten'!$D$5:$D$104,"&lt;="&amp;$B17)</f>
        <v/>
      </c>
      <c r="D17" s="9">
        <f>SUMIFS('Reisekosten'!$T$5:$T$104,'Reisekosten'!$D$5:$D$104,"&gt;="&amp;$A17,'Reisekosten'!$D$5:$D$104,"&lt;="&amp;$B17)</f>
        <v/>
      </c>
      <c r="F17" s="19" t="inlineStr">
        <is>
          <t>Laura Hoffmann</t>
        </is>
      </c>
      <c r="G17" s="10">
        <f>COUNTIF('Reisekosten'!$B$5:$B$104,$F17)</f>
        <v/>
      </c>
      <c r="H17" s="9">
        <f>SUMIF('Reisekosten'!$B$5:$B$104,$F17,'Reisekosten'!$T$5:$T$104)</f>
        <v/>
      </c>
    </row>
    <row r="18">
      <c r="A18" s="31" t="n">
        <v>46235</v>
      </c>
      <c r="B18" s="32" t="n">
        <v>46265</v>
      </c>
      <c r="C18" s="13">
        <f>COUNTIFS('Reisekosten'!$D$5:$D$104,"&gt;="&amp;$A18,'Reisekosten'!$D$5:$D$104,"&lt;="&amp;$B18)</f>
        <v/>
      </c>
      <c r="D18" s="12">
        <f>SUMIFS('Reisekosten'!$T$5:$T$104,'Reisekosten'!$D$5:$D$104,"&gt;="&amp;$A18,'Reisekosten'!$D$5:$D$104,"&lt;="&amp;$B18)</f>
        <v/>
      </c>
      <c r="F18" s="22" t="inlineStr">
        <is>
          <t>Jonas Richter</t>
        </is>
      </c>
      <c r="G18" s="13">
        <f>COUNTIF('Reisekosten'!$B$5:$B$104,$F18)</f>
        <v/>
      </c>
      <c r="H18" s="12">
        <f>SUMIF('Reisekosten'!$B$5:$B$104,$F18,'Reisekosten'!$T$5:$T$104)</f>
        <v/>
      </c>
    </row>
    <row r="19">
      <c r="A19" s="29" t="n">
        <v>46266</v>
      </c>
      <c r="B19" s="30" t="n">
        <v>46295</v>
      </c>
      <c r="C19" s="10">
        <f>COUNTIFS('Reisekosten'!$D$5:$D$104,"&gt;="&amp;$A19,'Reisekosten'!$D$5:$D$104,"&lt;="&amp;$B19)</f>
        <v/>
      </c>
      <c r="D19" s="9">
        <f>SUMIFS('Reisekosten'!$T$5:$T$104,'Reisekosten'!$D$5:$D$104,"&gt;="&amp;$A19,'Reisekosten'!$D$5:$D$104,"&lt;="&amp;$B19)</f>
        <v/>
      </c>
      <c r="F19" s="19" t="inlineStr">
        <is>
          <t>Marie Klein</t>
        </is>
      </c>
      <c r="G19" s="10">
        <f>COUNTIF('Reisekosten'!$B$5:$B$104,$F19)</f>
        <v/>
      </c>
      <c r="H19" s="9">
        <f>SUMIF('Reisekosten'!$B$5:$B$104,$F19,'Reisekosten'!$T$5:$T$104)</f>
        <v/>
      </c>
    </row>
    <row r="20">
      <c r="A20" s="31" t="n">
        <v>46296</v>
      </c>
      <c r="B20" s="32" t="n">
        <v>46326</v>
      </c>
      <c r="C20" s="13">
        <f>COUNTIFS('Reisekosten'!$D$5:$D$104,"&gt;="&amp;$A20,'Reisekosten'!$D$5:$D$104,"&lt;="&amp;$B20)</f>
        <v/>
      </c>
      <c r="D20" s="12">
        <f>SUMIFS('Reisekosten'!$T$5:$T$104,'Reisekosten'!$D$5:$D$104,"&gt;="&amp;$A20,'Reisekosten'!$D$5:$D$104,"&lt;="&amp;$B20)</f>
        <v/>
      </c>
      <c r="F20" s="22" t="inlineStr">
        <is>
          <t>Paul Neumann</t>
        </is>
      </c>
      <c r="G20" s="13">
        <f>COUNTIF('Reisekosten'!$B$5:$B$104,$F20)</f>
        <v/>
      </c>
      <c r="H20" s="12">
        <f>SUMIF('Reisekosten'!$B$5:$B$104,$F20,'Reisekosten'!$T$5:$T$104)</f>
        <v/>
      </c>
    </row>
    <row r="21">
      <c r="A21" s="29" t="n">
        <v>46327</v>
      </c>
      <c r="B21" s="30" t="n">
        <v>46356</v>
      </c>
      <c r="C21" s="10">
        <f>COUNTIFS('Reisekosten'!$D$5:$D$104,"&gt;="&amp;$A21,'Reisekosten'!$D$5:$D$104,"&lt;="&amp;$B21)</f>
        <v/>
      </c>
      <c r="D21" s="9">
        <f>SUMIFS('Reisekosten'!$T$5:$T$104,'Reisekosten'!$D$5:$D$104,"&gt;="&amp;$A21,'Reisekosten'!$D$5:$D$104,"&lt;="&amp;$B21)</f>
        <v/>
      </c>
    </row>
    <row r="22">
      <c r="A22" s="31" t="n">
        <v>46357</v>
      </c>
      <c r="B22" s="32" t="n">
        <v>46387</v>
      </c>
      <c r="C22" s="13">
        <f>COUNTIFS('Reisekosten'!$D$5:$D$104,"&gt;="&amp;$A22,'Reisekosten'!$D$5:$D$104,"&lt;="&amp;$B22)</f>
        <v/>
      </c>
      <c r="D22" s="12">
        <f>SUMIFS('Reisekosten'!$T$5:$T$104,'Reisekosten'!$D$5:$D$104,"&gt;="&amp;$A22,'Reisekosten'!$D$5:$D$104,"&lt;="&amp;$B22)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D4A017"/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34" customWidth="1" min="3" max="3"/>
    <col width="24" customWidth="1" min="4" max="4"/>
    <col width="18" customWidth="1" min="5" max="5"/>
    <col width="18" customWidth="1" min="6" max="6"/>
  </cols>
  <sheetData>
    <row r="1" ht="26" customHeight="1">
      <c r="A1" s="1" t="inlineStr">
        <is>
          <t>Hinweise zur Arbeitsmappe</t>
        </is>
      </c>
    </row>
    <row r="3">
      <c r="A3" s="3" t="inlineStr">
        <is>
          <t>Bereich</t>
        </is>
      </c>
      <c r="B3" s="3" t="inlineStr">
        <is>
          <t>Verwendung</t>
        </is>
      </c>
      <c r="C3" s="3" t="inlineStr">
        <is>
          <t>Wichtiger Hinweis</t>
        </is>
      </c>
    </row>
    <row r="4">
      <c r="A4" s="33" t="inlineStr">
        <is>
          <t>Reisekosten</t>
        </is>
      </c>
      <c r="B4" s="34" t="inlineStr">
        <is>
          <t>Erfassen Sie je Dienstreise Beleg-Nr., Person, Reisedaten, Uhrzeiten, Abwesenheitsart und gestellte Mahlzeiten.</t>
        </is>
      </c>
      <c r="C4" s="34" t="inlineStr">
        <is>
          <t>Die gelb hinterlegten Eingabefelder sind editierbar. Die Spalten Abwesenheit, Tagessatz, Abzüge, Erstattungsbetrag und Status werden automatisch berechnet.</t>
        </is>
      </c>
    </row>
    <row r="5">
      <c r="A5" s="33" t="inlineStr">
        <is>
          <t>Pauschalen</t>
        </is>
      </c>
      <c r="B5" s="35" t="inlineStr">
        <is>
          <t>Die Tabelle enthält die deutschen Standardwerte für 2026 gemäß der vorliegenden Vorgabe.</t>
        </is>
      </c>
      <c r="C5" s="35" t="inlineStr">
        <is>
          <t>Ergänzen oder aktualisieren Sie Auslandspauschalen und Abzugssätze ausschließlich anhand Ihrer aktuellen fachlichen Grundlage.</t>
        </is>
      </c>
    </row>
    <row r="6">
      <c r="A6" s="33" t="inlineStr">
        <is>
          <t>Übersicht</t>
        </is>
      </c>
      <c r="B6" s="34" t="inlineStr">
        <is>
          <t>Das Dashboard wertet alle vorbereiteten Zeilen 5 bis 104 der Reisekostenerfassung aus.</t>
        </is>
      </c>
      <c r="C6" s="34" t="inlineStr">
        <is>
          <t>Diagramme zeigen monatliche Beträge, Beträge je Mitarbeitenden sowie die Verteilung der Reisearten.</t>
        </is>
      </c>
    </row>
    <row r="7">
      <c r="A7" s="33" t="inlineStr">
        <is>
          <t>Abwesenheitsart</t>
        </is>
      </c>
      <c r="B7" s="35" t="inlineStr">
        <is>
          <t>Ganztägig, Anreisetag und Abreisetag werden über die Pauschalentabelle bewertet.</t>
        </is>
      </c>
      <c r="C7" s="35" t="inlineStr">
        <is>
          <t>Für Abwesenheiten unter 8 Stunden ist im hinterlegten deutschen Standardwert keine Erstattung vorgesehen.</t>
        </is>
      </c>
    </row>
    <row r="8">
      <c r="A8" s="33" t="inlineStr">
        <is>
          <t>Mahlzeiten</t>
        </is>
      </c>
      <c r="B8" s="34" t="inlineStr">
        <is>
          <t>Bei gestelltem Frühstück, Mittagessen oder Abendessen wird der hinterlegte prozentuale Abzug vom Tagessatz berechnet.</t>
        </is>
      </c>
      <c r="C8" s="34" t="inlineStr">
        <is>
          <t>Prüfen Sie die Angaben zu gestellten Mahlzeiten vor der Weitergabe an Buchhaltung oder Steuerberatung.</t>
        </is>
      </c>
    </row>
    <row r="9">
      <c r="A9" s="33" t="inlineStr">
        <is>
          <t>Datenpflege</t>
        </is>
      </c>
      <c r="B9" s="35" t="inlineStr">
        <is>
          <t>Für jede tabellarische Eingabe stehen mindestens 100 vorbereitete Zeilen zur Verfügung.</t>
        </is>
      </c>
      <c r="C9" s="35" t="inlineStr">
        <is>
          <t>Leere vorbereitete Zeilen bleiben in den Berechnungsspalten optisch leer und können direkt verwendet werden.</t>
        </is>
      </c>
    </row>
    <row r="12" ht="34" customHeight="1">
      <c r="A12" s="36" t="inlineStr">
        <is>
          <t>Hinweis zur fachlichen Prüfung</t>
        </is>
      </c>
      <c r="B12" s="34" t="inlineStr">
        <is>
          <t>Diese Arbeitsmappe unterstützt die Erfassung und Berechnung. Sie ersetzt keine individuelle steuerliche oder rechtliche Prüfung.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2026-09-23T06:10:44Z</dcterms:created>
  <dcterms:modified xmlns:dcterms="http://purl.org/dc/terms/" xmlns:xsi="http://www.w3.org/2001/XMLSchema-instance" xsi:type="dcterms:W3CDTF">2026-09-23T06:10:44Z</dcterms:modified>
</cp:coreProperties>
</file>